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e Cicchini\Documents\6.VARIE PER LA PROFESSIONE\PROGRAMMI UTILI\AZIONE SISMICA PER ELEMENTI SOSPESI\"/>
    </mc:Choice>
  </mc:AlternateContent>
  <workbookProtection workbookAlgorithmName="SHA-512" workbookHashValue="Nbvd5CCzz0SQs7NrF4dlbdjEZCCz2gslt5cgRx+IOPRSVc1hha04CLJGmLv4FoUoa94TTO2O0GQa2eHICdIaRw==" workbookSaltValue="OFuGY9DBVq9nfsepPJ/oIg==" workbookSpinCount="100000" revisionsAlgorithmName="SHA-512" revisionsHashValue="Gb/TB/ZP8YKrNajqy/MSHPBSA0K8cdu7TP2jXgFNMyHNxNnJrPwzToST5PV/zNklSzSPoPfNIrFj5qZRWDPjfQ==" revisionsSaltValue="wPMq+xg66cp8HZJLnHefXA==" revisionsSpinCount="100000" lockStructure="1" lockRevision="1"/>
  <bookViews>
    <workbookView xWindow="0" yWindow="0" windowWidth="28800" windowHeight="12435" tabRatio="900"/>
  </bookViews>
  <sheets>
    <sheet name="ISTRUZIONI" sheetId="1" r:id="rId1"/>
    <sheet name="DATI " sheetId="2" r:id="rId2"/>
    <sheet name="ANALISI STATICA LINEARE" sheetId="3" r:id="rId3"/>
    <sheet name="SPETTRO DI PROGETTO ORIZZONTALE" sheetId="4" r:id="rId4"/>
    <sheet name="Foglio deposito" sheetId="5" state="hidden" r:id="rId5"/>
    <sheet name="AZIONE SISMICA" sheetId="6" r:id="rId6"/>
  </sheets>
  <externalReferences>
    <externalReference r:id="rId7"/>
    <externalReference r:id="rId8"/>
  </externalReferences>
  <definedNames>
    <definedName name="CAT" localSheetId="0">'[1]Foglio deposito'!$B$108:$B$112</definedName>
    <definedName name="CAT">'Foglio deposito'!$B$3:$B$7</definedName>
    <definedName name="catesp" localSheetId="0">'[1]dati nascosti vento'!$B$21:$B$25</definedName>
    <definedName name="catesp">#REF!</definedName>
    <definedName name="clas">'Foglio deposito'!#REF!</definedName>
    <definedName name="combo">'Foglio deposito'!#REF!</definedName>
    <definedName name="cop" localSheetId="0">#REF!</definedName>
    <definedName name="cop">#REF!</definedName>
    <definedName name="cope" localSheetId="0">#REF!</definedName>
    <definedName name="cope">#REF!</definedName>
    <definedName name="es" localSheetId="0">'[1]Foglio deposito'!$H$103:$H$104</definedName>
    <definedName name="es">'Foglio deposito'!$H$2:$H$3</definedName>
    <definedName name="fa">'Foglio deposito'!$C$12:$C$14</definedName>
    <definedName name="fatt">'AZIONE SISMICA'!$B$39:$E$52</definedName>
    <definedName name="fattq">'AZIONE SISMICA'!#REF!</definedName>
    <definedName name="fb">'Foglio deposito'!#REF!</definedName>
    <definedName name="fbk">'Foglio deposito'!#REF!</definedName>
    <definedName name="incl" localSheetId="0">'[1]dati nascosti vento'!$M$109:$M$199</definedName>
    <definedName name="incl">#REF!</definedName>
    <definedName name="MAL">'Foglio deposito'!#REF!</definedName>
    <definedName name="mc">'Foglio deposito'!#REF!</definedName>
    <definedName name="mn">'Foglio deposito'!$N$2:$N$3</definedName>
    <definedName name="Regione">[2]Vento!$Q$5:$Q$13</definedName>
    <definedName name="regioni" localSheetId="0">'[1]dati nascosti vento'!$B$4:$B$12</definedName>
    <definedName name="regioni">#REF!</definedName>
    <definedName name="rugosità" localSheetId="0">'[1]dati nascosti vento'!$B$15:$B$18</definedName>
    <definedName name="rugosità">#REF!</definedName>
    <definedName name="sn" localSheetId="0">'[1]Foglio deposito'!$G$103:$G$104</definedName>
    <definedName name="sn">'Foglio deposito'!$G$2:$G$3</definedName>
    <definedName name="snnn" localSheetId="0">#REF!</definedName>
    <definedName name="snnn">#REF!</definedName>
    <definedName name="ss" localSheetId="0">#REF!</definedName>
    <definedName name="ss">#REF!</definedName>
    <definedName name="sta" localSheetId="0">'[1]dati nascosti vento'!$K$109:$K$110</definedName>
    <definedName name="sta">#REF!</definedName>
    <definedName name="tip">'Foglio deposito'!$B$45:$B$47</definedName>
    <definedName name="TM">#REF!</definedName>
    <definedName name="TOP" localSheetId="0">#REF!</definedName>
    <definedName name="TOP">#REF!</definedName>
    <definedName name="TOPO" localSheetId="0">'[1]Foglio deposito'!$F$107:$F$110</definedName>
    <definedName name="TOPO">'Foglio deposito'!$F$2:$F$5</definedName>
    <definedName name="TOPO1" localSheetId="0">'[1]dati nascosti vento'!$B$138:$B$141</definedName>
    <definedName name="TOPO1">#REF!</definedName>
    <definedName name="topo2" localSheetId="0">#REF!</definedName>
    <definedName name="topo2">#REF!</definedName>
    <definedName name="toppp">#REF!</definedName>
    <definedName name="TR" localSheetId="0">'[1]dati nascosti vento'!$H$4:$H$102</definedName>
    <definedName name="TR">#REF!</definedName>
    <definedName name="zona" localSheetId="0">#REF!</definedName>
    <definedName name="zona">#REF!</definedName>
  </definedNames>
  <calcPr calcId="152511"/>
  <customWorkbookViews>
    <customWorkbookView name="Davide Cicchini - Visualizzazione personale" guid="{879F640B-DB10-46F5-84DC-C425737C8527}" mergeInterval="0" personalView="1" maximized="1" xWindow="1352" yWindow="-8" windowWidth="1296" windowHeight="1000" tabRatio="900" activeSheetId="1"/>
  </customWorkbookViews>
</workbook>
</file>

<file path=xl/calcChain.xml><?xml version="1.0" encoding="utf-8"?>
<calcChain xmlns="http://schemas.openxmlformats.org/spreadsheetml/2006/main">
  <c r="G8" i="2" l="1"/>
  <c r="B4" i="6"/>
  <c r="E46" i="5" l="1"/>
  <c r="D46" i="5" s="1"/>
  <c r="C46" i="5" s="1"/>
  <c r="H16" i="6"/>
  <c r="H12" i="6"/>
  <c r="C45" i="5"/>
  <c r="C40" i="5" l="1"/>
  <c r="C36" i="5"/>
  <c r="D36" i="5"/>
  <c r="H15" i="6" l="1"/>
  <c r="D47" i="5"/>
  <c r="C47" i="5" s="1"/>
  <c r="H14" i="6" s="1"/>
  <c r="E47" i="5"/>
  <c r="B25" i="5"/>
  <c r="H13" i="6" l="1"/>
  <c r="H22" i="5" l="1"/>
  <c r="G47" i="3"/>
  <c r="H7" i="6" s="1"/>
  <c r="H6" i="6"/>
  <c r="H12" i="3" l="1"/>
  <c r="H5" i="6" l="1"/>
  <c r="D4" i="5" l="1"/>
  <c r="D5" i="5"/>
  <c r="D6" i="5"/>
  <c r="D7" i="5"/>
  <c r="B12" i="4"/>
  <c r="B13" i="4" s="1"/>
  <c r="G28" i="3"/>
  <c r="G27" i="3"/>
  <c r="G19" i="3"/>
  <c r="G22" i="3" l="1"/>
  <c r="G24" i="3" s="1"/>
  <c r="H47" i="3" s="1"/>
  <c r="B14" i="4"/>
  <c r="G23" i="3" l="1"/>
  <c r="C5" i="4"/>
  <c r="B15" i="4"/>
  <c r="C4" i="4" l="1"/>
  <c r="B16" i="4"/>
  <c r="B17" i="4" l="1"/>
  <c r="B18" i="4" l="1"/>
  <c r="B19" i="4" l="1"/>
  <c r="B20" i="4" l="1"/>
  <c r="B21" i="4" l="1"/>
  <c r="B22" i="4" l="1"/>
  <c r="B23" i="4" l="1"/>
  <c r="B24" i="4" l="1"/>
  <c r="B25" i="4" l="1"/>
  <c r="B26" i="4" l="1"/>
  <c r="B27" i="4" l="1"/>
  <c r="B28" i="4" l="1"/>
  <c r="B29" i="4" l="1"/>
  <c r="B30" i="4" l="1"/>
  <c r="B31" i="4" l="1"/>
  <c r="B32" i="4" l="1"/>
  <c r="B33" i="4" l="1"/>
  <c r="B34" i="4" l="1"/>
  <c r="B35" i="4" l="1"/>
  <c r="B36" i="4" l="1"/>
  <c r="B37" i="4" l="1"/>
  <c r="B38" i="4" l="1"/>
  <c r="B39" i="4" l="1"/>
  <c r="B40" i="4" l="1"/>
  <c r="B41" i="4" l="1"/>
  <c r="B42" i="4" l="1"/>
  <c r="B43" i="4" l="1"/>
  <c r="B44" i="4" l="1"/>
  <c r="B45" i="4" l="1"/>
  <c r="B46" i="4" l="1"/>
  <c r="B47" i="4" l="1"/>
  <c r="B48" i="4" l="1"/>
  <c r="B49" i="4" l="1"/>
  <c r="B50" i="4" l="1"/>
  <c r="B51" i="4" l="1"/>
  <c r="B52" i="4" l="1"/>
  <c r="B53" i="4" l="1"/>
  <c r="B54" i="4" l="1"/>
  <c r="B55" i="4" l="1"/>
  <c r="B56" i="4" l="1"/>
  <c r="B57" i="4" l="1"/>
  <c r="B58" i="4" l="1"/>
  <c r="B59" i="4" l="1"/>
  <c r="B60" i="4" l="1"/>
  <c r="B61" i="4" l="1"/>
  <c r="B62" i="4" l="1"/>
  <c r="B63" i="4" l="1"/>
  <c r="B64" i="4" l="1"/>
  <c r="B65" i="4" l="1"/>
  <c r="B66" i="4" l="1"/>
  <c r="B67" i="4" l="1"/>
  <c r="B68" i="4" l="1"/>
  <c r="B69" i="4" l="1"/>
  <c r="B70" i="4" l="1"/>
  <c r="B71" i="4" l="1"/>
  <c r="B72" i="4" l="1"/>
  <c r="B73" i="4" l="1"/>
  <c r="B74" i="4" l="1"/>
  <c r="B75" i="4" l="1"/>
  <c r="B76" i="4" l="1"/>
  <c r="B77" i="4" l="1"/>
  <c r="B78" i="4" l="1"/>
  <c r="B79" i="4" l="1"/>
  <c r="B80" i="4" l="1"/>
  <c r="B81" i="4" l="1"/>
  <c r="B82" i="4" l="1"/>
  <c r="B83" i="4" l="1"/>
  <c r="B84" i="4" l="1"/>
  <c r="B85" i="4" l="1"/>
  <c r="B86" i="4" l="1"/>
  <c r="B87" i="4" l="1"/>
  <c r="B88" i="4" l="1"/>
  <c r="B89" i="4" l="1"/>
  <c r="B90" i="4" l="1"/>
  <c r="B91" i="4" l="1"/>
  <c r="B92" i="4" l="1"/>
  <c r="B93" i="4" l="1"/>
  <c r="B94" i="4" l="1"/>
  <c r="B95" i="4" l="1"/>
  <c r="B96" i="4" l="1"/>
  <c r="B97" i="4" l="1"/>
  <c r="B98" i="4" l="1"/>
  <c r="B99" i="4" l="1"/>
  <c r="B100" i="4" l="1"/>
  <c r="B101" i="4" l="1"/>
  <c r="B102" i="4" l="1"/>
  <c r="B103" i="4" l="1"/>
  <c r="B104" i="4" l="1"/>
  <c r="B105" i="4" l="1"/>
  <c r="B106" i="4" l="1"/>
  <c r="B107" i="4" l="1"/>
  <c r="B108" i="4" l="1"/>
  <c r="B109" i="4" l="1"/>
  <c r="B110" i="4" l="1"/>
  <c r="B111" i="4" l="1"/>
  <c r="B112" i="4" l="1"/>
  <c r="B113" i="4" l="1"/>
  <c r="B114" i="4" l="1"/>
  <c r="B115" i="4" l="1"/>
  <c r="B116" i="4" l="1"/>
  <c r="B117" i="4" l="1"/>
  <c r="B118" i="4" l="1"/>
  <c r="B119" i="4" l="1"/>
  <c r="B120" i="4" l="1"/>
  <c r="B121" i="4" l="1"/>
  <c r="B122" i="4" l="1"/>
  <c r="B123" i="4" l="1"/>
  <c r="B124" i="4" l="1"/>
  <c r="B125" i="4" l="1"/>
  <c r="B126" i="4" l="1"/>
  <c r="B127" i="4" l="1"/>
  <c r="B128" i="4" l="1"/>
  <c r="B129" i="4" l="1"/>
  <c r="B130" i="4" l="1"/>
  <c r="B131" i="4" l="1"/>
  <c r="B132" i="4" l="1"/>
  <c r="B133" i="4" l="1"/>
  <c r="B134" i="4" l="1"/>
  <c r="B135" i="4" l="1"/>
  <c r="B136" i="4" l="1"/>
  <c r="B137" i="4" l="1"/>
  <c r="B138" i="4" l="1"/>
  <c r="B139" i="4" l="1"/>
  <c r="B140" i="4" l="1"/>
  <c r="B141" i="4" l="1"/>
  <c r="B142" i="4" l="1"/>
  <c r="B143" i="4" l="1"/>
  <c r="B144" i="4" l="1"/>
  <c r="B145" i="4" l="1"/>
  <c r="B146" i="4" l="1"/>
  <c r="B147" i="4" l="1"/>
  <c r="B148" i="4" l="1"/>
  <c r="B149" i="4" l="1"/>
  <c r="B150" i="4" l="1"/>
  <c r="B151" i="4" l="1"/>
  <c r="B152" i="4" l="1"/>
  <c r="B153" i="4" l="1"/>
  <c r="B154" i="4" l="1"/>
  <c r="B155" i="4" l="1"/>
  <c r="B156" i="4" l="1"/>
  <c r="B157" i="4" l="1"/>
  <c r="B158" i="4" l="1"/>
  <c r="B159" i="4" l="1"/>
  <c r="B160" i="4" l="1"/>
  <c r="B161" i="4" l="1"/>
  <c r="B162" i="4" l="1"/>
  <c r="B163" i="4" l="1"/>
  <c r="B164" i="4" l="1"/>
  <c r="B165" i="4" l="1"/>
  <c r="B166" i="4" l="1"/>
  <c r="B167" i="4" l="1"/>
  <c r="B168" i="4" l="1"/>
  <c r="B169" i="4" l="1"/>
  <c r="B170" i="4" l="1"/>
  <c r="B171" i="4" l="1"/>
  <c r="B172" i="4" l="1"/>
  <c r="B173" i="4" l="1"/>
  <c r="B174" i="4" l="1"/>
  <c r="B175" i="4" l="1"/>
  <c r="B176" i="4" l="1"/>
  <c r="B177" i="4" l="1"/>
  <c r="B178" i="4" l="1"/>
  <c r="B179" i="4" l="1"/>
  <c r="B180" i="4" l="1"/>
  <c r="B181" i="4" l="1"/>
  <c r="B182" i="4" l="1"/>
  <c r="B183" i="4" l="1"/>
  <c r="B184" i="4" l="1"/>
  <c r="B185" i="4" l="1"/>
  <c r="B186" i="4" l="1"/>
  <c r="B187" i="4" l="1"/>
  <c r="B188" i="4" l="1"/>
  <c r="B189" i="4" l="1"/>
  <c r="B190" i="4" l="1"/>
  <c r="B191" i="4" l="1"/>
  <c r="B192" i="4" l="1"/>
  <c r="B193" i="4" l="1"/>
  <c r="B194" i="4" l="1"/>
  <c r="B195" i="4" l="1"/>
  <c r="B196" i="4" l="1"/>
  <c r="B197" i="4" l="1"/>
  <c r="B198" i="4" l="1"/>
  <c r="B199" i="4" l="1"/>
  <c r="B200" i="4" l="1"/>
  <c r="B201" i="4" l="1"/>
  <c r="B202" i="4" l="1"/>
  <c r="B203" i="4" l="1"/>
  <c r="B204" i="4" l="1"/>
  <c r="B205" i="4" l="1"/>
  <c r="B206" i="4" l="1"/>
  <c r="B207" i="4" l="1"/>
  <c r="B208" i="4" l="1"/>
  <c r="B209" i="4" l="1"/>
  <c r="B210" i="4" l="1"/>
  <c r="B211" i="4" l="1"/>
  <c r="B212" i="4" l="1"/>
  <c r="B213" i="4" l="1"/>
  <c r="B214" i="4" l="1"/>
  <c r="B215" i="4" l="1"/>
  <c r="B216" i="4" l="1"/>
  <c r="B217" i="4" l="1"/>
  <c r="B218" i="4" l="1"/>
  <c r="B219" i="4" l="1"/>
  <c r="B220" i="4" l="1"/>
  <c r="B221" i="4" l="1"/>
  <c r="B222" i="4" l="1"/>
  <c r="B223" i="4" l="1"/>
  <c r="B224" i="4" l="1"/>
  <c r="B225" i="4" l="1"/>
  <c r="B226" i="4" l="1"/>
  <c r="B227" i="4" l="1"/>
  <c r="B228" i="4" l="1"/>
  <c r="B229" i="4" l="1"/>
  <c r="B230" i="4" l="1"/>
  <c r="B231" i="4" l="1"/>
  <c r="B232" i="4" l="1"/>
  <c r="B233" i="4" l="1"/>
  <c r="B234" i="4" l="1"/>
  <c r="B235" i="4" l="1"/>
  <c r="B236" i="4" l="1"/>
  <c r="B237" i="4" l="1"/>
  <c r="B238" i="4" l="1"/>
  <c r="B239" i="4" l="1"/>
  <c r="B240" i="4" l="1"/>
  <c r="B241" i="4" l="1"/>
  <c r="B242" i="4" l="1"/>
  <c r="B243" i="4" l="1"/>
  <c r="B244" i="4" l="1"/>
  <c r="B245" i="4" l="1"/>
  <c r="B246" i="4" l="1"/>
  <c r="B247" i="4" l="1"/>
  <c r="B248" i="4" l="1"/>
  <c r="B249" i="4" l="1"/>
  <c r="B250" i="4" l="1"/>
  <c r="B251" i="4" l="1"/>
  <c r="B252" i="4" l="1"/>
  <c r="B253" i="4" l="1"/>
  <c r="B254" i="4" l="1"/>
  <c r="B255" i="4" l="1"/>
  <c r="B256" i="4" l="1"/>
  <c r="B257" i="4" l="1"/>
  <c r="B258" i="4" l="1"/>
  <c r="B259" i="4" l="1"/>
  <c r="B260" i="4" l="1"/>
  <c r="B261" i="4" l="1"/>
  <c r="B262" i="4" l="1"/>
  <c r="B263" i="4" l="1"/>
  <c r="B264" i="4" l="1"/>
  <c r="B265" i="4" l="1"/>
  <c r="B266" i="4" l="1"/>
  <c r="B267" i="4" l="1"/>
  <c r="B268" i="4" l="1"/>
  <c r="B269" i="4" l="1"/>
  <c r="B270" i="4" l="1"/>
  <c r="B271" i="4" l="1"/>
  <c r="B272" i="4" l="1"/>
  <c r="B273" i="4" l="1"/>
  <c r="B274" i="4" l="1"/>
  <c r="B275" i="4" l="1"/>
  <c r="B276" i="4" l="1"/>
  <c r="B277" i="4" l="1"/>
  <c r="B278" i="4" l="1"/>
  <c r="B279" i="4" l="1"/>
  <c r="B280" i="4" l="1"/>
  <c r="B281" i="4" l="1"/>
  <c r="B282" i="4" l="1"/>
  <c r="B283" i="4" l="1"/>
  <c r="B284" i="4" l="1"/>
  <c r="B285" i="4" l="1"/>
  <c r="B286" i="4" l="1"/>
  <c r="B287" i="4" l="1"/>
  <c r="B288" i="4" l="1"/>
  <c r="B289" i="4" l="1"/>
  <c r="B290" i="4" l="1"/>
  <c r="B291" i="4" l="1"/>
  <c r="B292" i="4" l="1"/>
  <c r="B293" i="4" l="1"/>
  <c r="B294" i="4" l="1"/>
  <c r="B295" i="4" l="1"/>
  <c r="B296" i="4" l="1"/>
  <c r="B297" i="4" l="1"/>
  <c r="B298" i="4" l="1"/>
  <c r="B299" i="4" l="1"/>
  <c r="B300" i="4" l="1"/>
  <c r="B301" i="4" l="1"/>
  <c r="B302" i="4" l="1"/>
  <c r="B303" i="4" l="1"/>
  <c r="B304" i="4" l="1"/>
  <c r="B305" i="4" l="1"/>
  <c r="B306" i="4" l="1"/>
  <c r="B307" i="4" l="1"/>
  <c r="B308" i="4" l="1"/>
  <c r="B309" i="4" l="1"/>
  <c r="B310" i="4" l="1"/>
  <c r="B311" i="4" l="1"/>
  <c r="B312" i="4" l="1"/>
  <c r="B313" i="4" l="1"/>
  <c r="B314" i="4" l="1"/>
  <c r="B315" i="4" l="1"/>
  <c r="B316" i="4" l="1"/>
  <c r="B317" i="4" l="1"/>
  <c r="B318" i="4" l="1"/>
  <c r="B319" i="4" l="1"/>
  <c r="B320" i="4" l="1"/>
  <c r="B321" i="4" l="1"/>
  <c r="B322" i="4" l="1"/>
  <c r="B323" i="4" l="1"/>
  <c r="B324" i="4" l="1"/>
  <c r="B325" i="4" l="1"/>
  <c r="B326" i="4" l="1"/>
  <c r="B327" i="4" l="1"/>
  <c r="B328" i="4" l="1"/>
  <c r="B329" i="4" l="1"/>
  <c r="B330" i="4" l="1"/>
  <c r="B331" i="4" l="1"/>
  <c r="B332" i="4" l="1"/>
  <c r="B333" i="4" l="1"/>
  <c r="B334" i="4" l="1"/>
  <c r="B335" i="4" l="1"/>
  <c r="B336" i="4" l="1"/>
  <c r="B337" i="4" l="1"/>
  <c r="B338" i="4" l="1"/>
  <c r="B339" i="4" l="1"/>
  <c r="B340" i="4" l="1"/>
  <c r="B341" i="4" l="1"/>
  <c r="B342" i="4" l="1"/>
  <c r="B343" i="4" l="1"/>
  <c r="B344" i="4" l="1"/>
  <c r="B345" i="4" l="1"/>
  <c r="B346" i="4" l="1"/>
  <c r="B347" i="4" l="1"/>
  <c r="B348" i="4" l="1"/>
  <c r="B349" i="4" l="1"/>
  <c r="B350" i="4" l="1"/>
  <c r="B351" i="4" l="1"/>
  <c r="B352" i="4" l="1"/>
  <c r="B353" i="4" l="1"/>
  <c r="B354" i="4" l="1"/>
  <c r="B355" i="4" l="1"/>
  <c r="B356" i="4" l="1"/>
  <c r="B357" i="4" l="1"/>
  <c r="B358" i="4" l="1"/>
  <c r="B359" i="4" l="1"/>
  <c r="B360" i="4" l="1"/>
  <c r="B361" i="4" l="1"/>
  <c r="B362" i="4" l="1"/>
  <c r="B363" i="4" l="1"/>
  <c r="B364" i="4" l="1"/>
  <c r="B365" i="4" l="1"/>
  <c r="B366" i="4" l="1"/>
  <c r="B367" i="4" l="1"/>
  <c r="B368" i="4" l="1"/>
  <c r="B369" i="4" l="1"/>
  <c r="B370" i="4" l="1"/>
  <c r="B371" i="4" l="1"/>
  <c r="B372" i="4" l="1"/>
  <c r="B373" i="4" l="1"/>
  <c r="B374" i="4" l="1"/>
  <c r="B375" i="4" l="1"/>
  <c r="B376" i="4" l="1"/>
  <c r="B377" i="4" l="1"/>
  <c r="B378" i="4" l="1"/>
  <c r="B379" i="4" l="1"/>
  <c r="B380" i="4" l="1"/>
  <c r="B381" i="4" l="1"/>
  <c r="B382" i="4" l="1"/>
  <c r="B383" i="4" l="1"/>
  <c r="B384" i="4" l="1"/>
  <c r="B385" i="4" l="1"/>
  <c r="B386" i="4" l="1"/>
  <c r="B387" i="4" l="1"/>
  <c r="B388" i="4" l="1"/>
  <c r="B389" i="4" l="1"/>
  <c r="B390" i="4" l="1"/>
  <c r="B391" i="4" l="1"/>
  <c r="B392" i="4" l="1"/>
  <c r="B393" i="4" l="1"/>
  <c r="B394" i="4" l="1"/>
  <c r="B395" i="4" l="1"/>
  <c r="B396" i="4" l="1"/>
  <c r="B397" i="4" l="1"/>
  <c r="B398" i="4" l="1"/>
  <c r="B399" i="4" l="1"/>
  <c r="B400" i="4" l="1"/>
  <c r="B401" i="4" l="1"/>
  <c r="B402" i="4" l="1"/>
  <c r="B403" i="4" l="1"/>
  <c r="B404" i="4" l="1"/>
  <c r="B405" i="4" l="1"/>
  <c r="B406" i="4" l="1"/>
  <c r="B407" i="4" l="1"/>
  <c r="B408" i="4" l="1"/>
  <c r="B409" i="4" l="1"/>
  <c r="B410" i="4" l="1"/>
  <c r="B411" i="4" l="1"/>
  <c r="B412" i="4" l="1"/>
  <c r="B413" i="4" l="1"/>
  <c r="B414" i="4" l="1"/>
  <c r="B415" i="4" l="1"/>
  <c r="B416" i="4" l="1"/>
  <c r="B417" i="4" l="1"/>
  <c r="B418" i="4" l="1"/>
  <c r="B419" i="4" l="1"/>
  <c r="B420" i="4" l="1"/>
  <c r="B421" i="4" l="1"/>
  <c r="B422" i="4" l="1"/>
  <c r="B423" i="4" l="1"/>
  <c r="B424" i="4" l="1"/>
  <c r="B425" i="4" l="1"/>
  <c r="B426" i="4" l="1"/>
  <c r="B427" i="4" l="1"/>
  <c r="B428" i="4" l="1"/>
  <c r="B429" i="4" l="1"/>
  <c r="B430" i="4" l="1"/>
  <c r="B431" i="4" l="1"/>
  <c r="B432" i="4" l="1"/>
  <c r="B433" i="4" l="1"/>
  <c r="B434" i="4" l="1"/>
  <c r="B435" i="4" l="1"/>
  <c r="B436" i="4" l="1"/>
  <c r="B437" i="4" l="1"/>
  <c r="B438" i="4" l="1"/>
  <c r="B439" i="4" l="1"/>
  <c r="B440" i="4" l="1"/>
  <c r="B441" i="4" l="1"/>
  <c r="B442" i="4" l="1"/>
  <c r="B443" i="4" l="1"/>
  <c r="B444" i="4" l="1"/>
  <c r="B445" i="4" l="1"/>
  <c r="B446" i="4" l="1"/>
  <c r="B447" i="4" l="1"/>
  <c r="B448" i="4" l="1"/>
  <c r="B449" i="4" l="1"/>
  <c r="B450" i="4" l="1"/>
  <c r="B451" i="4" l="1"/>
  <c r="B452" i="4" l="1"/>
  <c r="B453" i="4" l="1"/>
  <c r="B454" i="4" l="1"/>
  <c r="B455" i="4" l="1"/>
  <c r="B456" i="4" l="1"/>
  <c r="B457" i="4" l="1"/>
  <c r="B458" i="4" l="1"/>
  <c r="B459" i="4" l="1"/>
  <c r="B460" i="4" l="1"/>
  <c r="B461" i="4" l="1"/>
  <c r="B462" i="4" l="1"/>
  <c r="B463" i="4" l="1"/>
  <c r="B464" i="4" l="1"/>
  <c r="B465" i="4" l="1"/>
  <c r="B466" i="4" l="1"/>
  <c r="B467" i="4" l="1"/>
  <c r="B468" i="4" l="1"/>
  <c r="B469" i="4" l="1"/>
  <c r="B470" i="4" l="1"/>
  <c r="B471" i="4" l="1"/>
  <c r="B472" i="4" l="1"/>
  <c r="B473" i="4" l="1"/>
  <c r="B474" i="4" l="1"/>
  <c r="B475" i="4" l="1"/>
  <c r="B476" i="4" l="1"/>
  <c r="B477" i="4" l="1"/>
  <c r="B478" i="4" l="1"/>
  <c r="B479" i="4" l="1"/>
  <c r="B480" i="4" l="1"/>
  <c r="B481" i="4" l="1"/>
  <c r="B482" i="4" l="1"/>
  <c r="B483" i="4" l="1"/>
  <c r="B484" i="4" l="1"/>
  <c r="B485" i="4" l="1"/>
  <c r="B486" i="4" l="1"/>
  <c r="B487" i="4" l="1"/>
  <c r="B488" i="4" l="1"/>
  <c r="B489" i="4" l="1"/>
  <c r="B490" i="4" l="1"/>
  <c r="B491" i="4" l="1"/>
  <c r="B492" i="4" l="1"/>
  <c r="B493" i="4" l="1"/>
  <c r="B494" i="4" l="1"/>
  <c r="B495" i="4" l="1"/>
  <c r="B496" i="4" l="1"/>
  <c r="B497" i="4" l="1"/>
  <c r="B498" i="4" l="1"/>
  <c r="B499" i="4" l="1"/>
  <c r="B500" i="4" l="1"/>
  <c r="B501" i="4" l="1"/>
  <c r="B502" i="4" l="1"/>
  <c r="B503" i="4" l="1"/>
  <c r="B504" i="4" l="1"/>
  <c r="B505" i="4" l="1"/>
  <c r="B506" i="4" l="1"/>
  <c r="B507" i="4" l="1"/>
  <c r="B508" i="4" l="1"/>
  <c r="B509" i="4" l="1"/>
  <c r="B510" i="4" l="1"/>
  <c r="B511" i="4" l="1"/>
  <c r="G18" i="3"/>
  <c r="H8" i="6"/>
  <c r="C7" i="5" l="1"/>
  <c r="C6" i="5"/>
  <c r="C5" i="5"/>
  <c r="G25" i="3"/>
  <c r="C4" i="5"/>
  <c r="G20" i="3" s="1"/>
  <c r="G21" i="3" s="1"/>
  <c r="H9" i="6" l="1"/>
  <c r="H10" i="6" s="1"/>
  <c r="G33" i="3"/>
  <c r="H33" i="3" s="1"/>
  <c r="G34" i="3"/>
  <c r="H34" i="3" s="1"/>
  <c r="D28" i="4"/>
  <c r="D13" i="4"/>
  <c r="C23" i="4"/>
  <c r="C22" i="4"/>
  <c r="D54" i="4"/>
  <c r="D33" i="4"/>
  <c r="D511" i="4"/>
  <c r="D503" i="4"/>
  <c r="D495" i="4"/>
  <c r="D487" i="4"/>
  <c r="D479" i="4"/>
  <c r="D471" i="4"/>
  <c r="D463" i="4"/>
  <c r="D455" i="4"/>
  <c r="D447" i="4"/>
  <c r="D439" i="4"/>
  <c r="D431" i="4"/>
  <c r="D423" i="4"/>
  <c r="D415" i="4"/>
  <c r="D407" i="4"/>
  <c r="D399" i="4"/>
  <c r="D391" i="4"/>
  <c r="D383" i="4"/>
  <c r="D375" i="4"/>
  <c r="D367" i="4"/>
  <c r="C359" i="4"/>
  <c r="D351" i="4"/>
  <c r="D343" i="4"/>
  <c r="C335" i="4"/>
  <c r="C327" i="4"/>
  <c r="C319" i="4"/>
  <c r="C311" i="4"/>
  <c r="C506" i="4"/>
  <c r="C498" i="4"/>
  <c r="C490" i="4"/>
  <c r="C482" i="4"/>
  <c r="C474" i="4"/>
  <c r="C466" i="4"/>
  <c r="C458" i="4"/>
  <c r="C450" i="4"/>
  <c r="C442" i="4"/>
  <c r="C434" i="4"/>
  <c r="C426" i="4"/>
  <c r="C418" i="4"/>
  <c r="C410" i="4"/>
  <c r="C402" i="4"/>
  <c r="C394" i="4"/>
  <c r="C386" i="4"/>
  <c r="C378" i="4"/>
  <c r="C370" i="4"/>
  <c r="C362" i="4"/>
  <c r="D354" i="4"/>
  <c r="C346" i="4"/>
  <c r="C338" i="4"/>
  <c r="C330" i="4"/>
  <c r="C322" i="4"/>
  <c r="C314" i="4"/>
  <c r="C306" i="4"/>
  <c r="C298" i="4"/>
  <c r="D509" i="4"/>
  <c r="D501" i="4"/>
  <c r="D493" i="4"/>
  <c r="D485" i="4"/>
  <c r="D477" i="4"/>
  <c r="D469" i="4"/>
  <c r="D461" i="4"/>
  <c r="D453" i="4"/>
  <c r="D445" i="4"/>
  <c r="D437" i="4"/>
  <c r="D429" i="4"/>
  <c r="D421" i="4"/>
  <c r="D413" i="4"/>
  <c r="D405" i="4"/>
  <c r="D397" i="4"/>
  <c r="D389" i="4"/>
  <c r="D381" i="4"/>
  <c r="D373" i="4"/>
  <c r="D365" i="4"/>
  <c r="D357" i="4"/>
  <c r="D349" i="4"/>
  <c r="D341" i="4"/>
  <c r="D333" i="4"/>
  <c r="D325" i="4"/>
  <c r="D317" i="4"/>
  <c r="D309" i="4"/>
  <c r="D504" i="4"/>
  <c r="D496" i="4"/>
  <c r="D488" i="4"/>
  <c r="D480" i="4"/>
  <c r="D472" i="4"/>
  <c r="D464" i="4"/>
  <c r="D456" i="4"/>
  <c r="D448" i="4"/>
  <c r="D440" i="4"/>
  <c r="D432" i="4"/>
  <c r="D424" i="4"/>
  <c r="D416" i="4"/>
  <c r="D408" i="4"/>
  <c r="D400" i="4"/>
  <c r="D392" i="4"/>
  <c r="D384" i="4"/>
  <c r="D376" i="4"/>
  <c r="D368" i="4"/>
  <c r="D360" i="4"/>
  <c r="D352" i="4"/>
  <c r="D344" i="4"/>
  <c r="C336" i="4"/>
  <c r="C328" i="4"/>
  <c r="C320" i="4"/>
  <c r="C312" i="4"/>
  <c r="C304" i="4"/>
  <c r="D507" i="4"/>
  <c r="D499" i="4"/>
  <c r="D491" i="4"/>
  <c r="D483" i="4"/>
  <c r="D475" i="4"/>
  <c r="D467" i="4"/>
  <c r="D459" i="4"/>
  <c r="D451" i="4"/>
  <c r="D443" i="4"/>
  <c r="D435" i="4"/>
  <c r="D427" i="4"/>
  <c r="D419" i="4"/>
  <c r="D411" i="4"/>
  <c r="D403" i="4"/>
  <c r="D395" i="4"/>
  <c r="D387" i="4"/>
  <c r="D379" i="4"/>
  <c r="D371" i="4"/>
  <c r="D363" i="4"/>
  <c r="D355" i="4"/>
  <c r="D347" i="4"/>
  <c r="C339" i="4"/>
  <c r="C331" i="4"/>
  <c r="C323" i="4"/>
  <c r="C315" i="4"/>
  <c r="C510" i="4"/>
  <c r="C502" i="4"/>
  <c r="C494" i="4"/>
  <c r="C486" i="4"/>
  <c r="C478" i="4"/>
  <c r="C470" i="4"/>
  <c r="C462" i="4"/>
  <c r="C454" i="4"/>
  <c r="C446" i="4"/>
  <c r="C438" i="4"/>
  <c r="C430" i="4"/>
  <c r="C422" i="4"/>
  <c r="C414" i="4"/>
  <c r="C406" i="4"/>
  <c r="C398" i="4"/>
  <c r="C390" i="4"/>
  <c r="C382" i="4"/>
  <c r="C374" i="4"/>
  <c r="C366" i="4"/>
  <c r="C358" i="4"/>
  <c r="C350" i="4"/>
  <c r="C342" i="4"/>
  <c r="C334" i="4"/>
  <c r="C326" i="4"/>
  <c r="C318" i="4"/>
  <c r="C310" i="4"/>
  <c r="C302" i="4"/>
  <c r="D505" i="4"/>
  <c r="D497" i="4"/>
  <c r="D489" i="4"/>
  <c r="D481" i="4"/>
  <c r="D473" i="4"/>
  <c r="D465" i="4"/>
  <c r="D457" i="4"/>
  <c r="D449" i="4"/>
  <c r="D441" i="4"/>
  <c r="D433" i="4"/>
  <c r="D425" i="4"/>
  <c r="D417" i="4"/>
  <c r="D409" i="4"/>
  <c r="D401" i="4"/>
  <c r="D393" i="4"/>
  <c r="D385" i="4"/>
  <c r="D377" i="4"/>
  <c r="D369" i="4"/>
  <c r="D361" i="4"/>
  <c r="D353" i="4"/>
  <c r="D345" i="4"/>
  <c r="D337" i="4"/>
  <c r="D329" i="4"/>
  <c r="D321" i="4"/>
  <c r="D313" i="4"/>
  <c r="D508" i="4"/>
  <c r="D500" i="4"/>
  <c r="D492" i="4"/>
  <c r="D484" i="4"/>
  <c r="D476" i="4"/>
  <c r="D468" i="4"/>
  <c r="D460" i="4"/>
  <c r="D452" i="4"/>
  <c r="D444" i="4"/>
  <c r="D436" i="4"/>
  <c r="D428" i="4"/>
  <c r="D420" i="4"/>
  <c r="D412" i="4"/>
  <c r="D404" i="4"/>
  <c r="D396" i="4"/>
  <c r="D388" i="4"/>
  <c r="D380" i="4"/>
  <c r="D372" i="4"/>
  <c r="D364" i="4"/>
  <c r="D356" i="4"/>
  <c r="D348" i="4"/>
  <c r="D340" i="4"/>
  <c r="C332" i="4"/>
  <c r="C324" i="4"/>
  <c r="C316" i="4"/>
  <c r="C308" i="4"/>
  <c r="C300" i="4"/>
  <c r="C296" i="4"/>
  <c r="C508" i="4"/>
  <c r="C492" i="4"/>
  <c r="C476" i="4"/>
  <c r="C460" i="4"/>
  <c r="C444" i="4"/>
  <c r="C428" i="4"/>
  <c r="C412" i="4"/>
  <c r="C396" i="4"/>
  <c r="C380" i="4"/>
  <c r="C364" i="4"/>
  <c r="C348" i="4"/>
  <c r="D332" i="4"/>
  <c r="D316" i="4"/>
  <c r="C303" i="4"/>
  <c r="D292" i="4"/>
  <c r="D283" i="4"/>
  <c r="D275" i="4"/>
  <c r="D267" i="4"/>
  <c r="D259" i="4"/>
  <c r="C251" i="4"/>
  <c r="C243" i="4"/>
  <c r="C235" i="4"/>
  <c r="C227" i="4"/>
  <c r="C219" i="4"/>
  <c r="C211" i="4"/>
  <c r="C203" i="4"/>
  <c r="C195" i="4"/>
  <c r="C187" i="4"/>
  <c r="C179" i="4"/>
  <c r="C171" i="4"/>
  <c r="C163" i="4"/>
  <c r="C155" i="4"/>
  <c r="C147" i="4"/>
  <c r="C139" i="4"/>
  <c r="C131" i="4"/>
  <c r="C123" i="4"/>
  <c r="C115" i="4"/>
  <c r="C107" i="4"/>
  <c r="C99" i="4"/>
  <c r="C91" i="4"/>
  <c r="C83" i="4"/>
  <c r="D75" i="4"/>
  <c r="D67" i="4"/>
  <c r="C59" i="4"/>
  <c r="C499" i="4"/>
  <c r="C483" i="4"/>
  <c r="C467" i="4"/>
  <c r="C451" i="4"/>
  <c r="C435" i="4"/>
  <c r="C419" i="4"/>
  <c r="C403" i="4"/>
  <c r="C387" i="4"/>
  <c r="C371" i="4"/>
  <c r="C355" i="4"/>
  <c r="D339" i="4"/>
  <c r="D323" i="4"/>
  <c r="D307" i="4"/>
  <c r="D297" i="4"/>
  <c r="C287" i="4"/>
  <c r="C279" i="4"/>
  <c r="C271" i="4"/>
  <c r="C263" i="4"/>
  <c r="D255" i="4"/>
  <c r="C247" i="4"/>
  <c r="D239" i="4"/>
  <c r="D231" i="4"/>
  <c r="D223" i="4"/>
  <c r="D215" i="4"/>
  <c r="D207" i="4"/>
  <c r="D199" i="4"/>
  <c r="D191" i="4"/>
  <c r="D183" i="4"/>
  <c r="D175" i="4"/>
  <c r="D167" i="4"/>
  <c r="D159" i="4"/>
  <c r="D151" i="4"/>
  <c r="D143" i="4"/>
  <c r="D135" i="4"/>
  <c r="D127" i="4"/>
  <c r="D119" i="4"/>
  <c r="D111" i="4"/>
  <c r="D103" i="4"/>
  <c r="D95" i="4"/>
  <c r="D87" i="4"/>
  <c r="D79" i="4"/>
  <c r="C71" i="4"/>
  <c r="D63" i="4"/>
  <c r="C497" i="4"/>
  <c r="C465" i="4"/>
  <c r="C433" i="4"/>
  <c r="C401" i="4"/>
  <c r="C369" i="4"/>
  <c r="C337" i="4"/>
  <c r="D306" i="4"/>
  <c r="D286" i="4"/>
  <c r="D270" i="4"/>
  <c r="D254" i="4"/>
  <c r="D238" i="4"/>
  <c r="D222" i="4"/>
  <c r="D206" i="4"/>
  <c r="D190" i="4"/>
  <c r="D174" i="4"/>
  <c r="D158" i="4"/>
  <c r="D142" i="4"/>
  <c r="C126" i="4"/>
  <c r="C110" i="4"/>
  <c r="C94" i="4"/>
  <c r="D78" i="4"/>
  <c r="C62" i="4"/>
  <c r="D494" i="4"/>
  <c r="D462" i="4"/>
  <c r="D430" i="4"/>
  <c r="D398" i="4"/>
  <c r="D366" i="4"/>
  <c r="D334" i="4"/>
  <c r="D304" i="4"/>
  <c r="C284" i="4"/>
  <c r="C268" i="4"/>
  <c r="C252" i="4"/>
  <c r="C236" i="4"/>
  <c r="C220" i="4"/>
  <c r="C204" i="4"/>
  <c r="C188" i="4"/>
  <c r="C172" i="4"/>
  <c r="C156" i="4"/>
  <c r="D140" i="4"/>
  <c r="C124" i="4"/>
  <c r="C108" i="4"/>
  <c r="C92" i="4"/>
  <c r="C76" i="4"/>
  <c r="D60" i="4"/>
  <c r="C485" i="4"/>
  <c r="C453" i="4"/>
  <c r="C421" i="4"/>
  <c r="C389" i="4"/>
  <c r="C357" i="4"/>
  <c r="C325" i="4"/>
  <c r="D298" i="4"/>
  <c r="D280" i="4"/>
  <c r="D264" i="4"/>
  <c r="D248" i="4"/>
  <c r="D232" i="4"/>
  <c r="D216" i="4"/>
  <c r="D200" i="4"/>
  <c r="D184" i="4"/>
  <c r="D168" i="4"/>
  <c r="D152" i="4"/>
  <c r="D136" i="4"/>
  <c r="D120" i="4"/>
  <c r="D104" i="4"/>
  <c r="D88" i="4"/>
  <c r="D72" i="4"/>
  <c r="D506" i="4"/>
  <c r="D378" i="4"/>
  <c r="D274" i="4"/>
  <c r="C210" i="4"/>
  <c r="C146" i="4"/>
  <c r="C82" i="4"/>
  <c r="C262" i="4"/>
  <c r="D102" i="4"/>
  <c r="D402" i="4"/>
  <c r="C286" i="4"/>
  <c r="C222" i="4"/>
  <c r="C158" i="4"/>
  <c r="D94" i="4"/>
  <c r="D296" i="4"/>
  <c r="D86" i="4"/>
  <c r="D394" i="4"/>
  <c r="C282" i="4"/>
  <c r="C218" i="4"/>
  <c r="C294" i="4"/>
  <c r="C504" i="4"/>
  <c r="C488" i="4"/>
  <c r="C472" i="4"/>
  <c r="C456" i="4"/>
  <c r="C440" i="4"/>
  <c r="C424" i="4"/>
  <c r="C408" i="4"/>
  <c r="C392" i="4"/>
  <c r="C376" i="4"/>
  <c r="C360" i="4"/>
  <c r="C344" i="4"/>
  <c r="D328" i="4"/>
  <c r="D312" i="4"/>
  <c r="D300" i="4"/>
  <c r="C289" i="4"/>
  <c r="C281" i="4"/>
  <c r="D273" i="4"/>
  <c r="C265" i="4"/>
  <c r="D257" i="4"/>
  <c r="D249" i="4"/>
  <c r="D241" i="4"/>
  <c r="D233" i="4"/>
  <c r="D225" i="4"/>
  <c r="D217" i="4"/>
  <c r="D209" i="4"/>
  <c r="D201" i="4"/>
  <c r="D193" i="4"/>
  <c r="D185" i="4"/>
  <c r="D177" i="4"/>
  <c r="D169" i="4"/>
  <c r="D161" i="4"/>
  <c r="D153" i="4"/>
  <c r="D145" i="4"/>
  <c r="C137" i="4"/>
  <c r="C129" i="4"/>
  <c r="C121" i="4"/>
  <c r="C113" i="4"/>
  <c r="C105" i="4"/>
  <c r="C97" i="4"/>
  <c r="D89" i="4"/>
  <c r="C81" i="4"/>
  <c r="C73" i="4"/>
  <c r="C65" i="4"/>
  <c r="C511" i="4"/>
  <c r="C495" i="4"/>
  <c r="C479" i="4"/>
  <c r="C463" i="4"/>
  <c r="C447" i="4"/>
  <c r="C431" i="4"/>
  <c r="C415" i="4"/>
  <c r="C399" i="4"/>
  <c r="C383" i="4"/>
  <c r="C367" i="4"/>
  <c r="C351" i="4"/>
  <c r="D335" i="4"/>
  <c r="D319" i="4"/>
  <c r="D305" i="4"/>
  <c r="D294" i="4"/>
  <c r="D285" i="4"/>
  <c r="D277" i="4"/>
  <c r="D269" i="4"/>
  <c r="D261" i="4"/>
  <c r="C253" i="4"/>
  <c r="C245" i="4"/>
  <c r="C237" i="4"/>
  <c r="C229" i="4"/>
  <c r="C221" i="4"/>
  <c r="C213" i="4"/>
  <c r="C205" i="4"/>
  <c r="C197" i="4"/>
  <c r="C189" i="4"/>
  <c r="C181" i="4"/>
  <c r="C173" i="4"/>
  <c r="C165" i="4"/>
  <c r="C157" i="4"/>
  <c r="C149" i="4"/>
  <c r="D141" i="4"/>
  <c r="D133" i="4"/>
  <c r="D125" i="4"/>
  <c r="D117" i="4"/>
  <c r="D109" i="4"/>
  <c r="D101" i="4"/>
  <c r="C93" i="4"/>
  <c r="D85" i="4"/>
  <c r="D77" i="4"/>
  <c r="D69" i="4"/>
  <c r="D61" i="4"/>
  <c r="C489" i="4"/>
  <c r="C457" i="4"/>
  <c r="C425" i="4"/>
  <c r="C393" i="4"/>
  <c r="C361" i="4"/>
  <c r="C329" i="4"/>
  <c r="D301" i="4"/>
  <c r="D282" i="4"/>
  <c r="D266" i="4"/>
  <c r="D250" i="4"/>
  <c r="D234" i="4"/>
  <c r="D218" i="4"/>
  <c r="D202" i="4"/>
  <c r="D186" i="4"/>
  <c r="D170" i="4"/>
  <c r="D154" i="4"/>
  <c r="C138" i="4"/>
  <c r="C122" i="4"/>
  <c r="C106" i="4"/>
  <c r="C90" i="4"/>
  <c r="C74" i="4"/>
  <c r="M5" i="4"/>
  <c r="D486" i="4"/>
  <c r="D454" i="4"/>
  <c r="D422" i="4"/>
  <c r="D390" i="4"/>
  <c r="D358" i="4"/>
  <c r="D326" i="4"/>
  <c r="C299" i="4"/>
  <c r="C280" i="4"/>
  <c r="C264" i="4"/>
  <c r="C248" i="4"/>
  <c r="C232" i="4"/>
  <c r="C216" i="4"/>
  <c r="C200" i="4"/>
  <c r="C184" i="4"/>
  <c r="C168" i="4"/>
  <c r="C152" i="4"/>
  <c r="C136" i="4"/>
  <c r="C120" i="4"/>
  <c r="C104" i="4"/>
  <c r="C88" i="4"/>
  <c r="C72" i="4"/>
  <c r="C509" i="4"/>
  <c r="C477" i="4"/>
  <c r="C445" i="4"/>
  <c r="C413" i="4"/>
  <c r="C381" i="4"/>
  <c r="C349" i="4"/>
  <c r="C317" i="4"/>
  <c r="D293" i="4"/>
  <c r="D276" i="4"/>
  <c r="D260" i="4"/>
  <c r="D244" i="4"/>
  <c r="D228" i="4"/>
  <c r="D212" i="4"/>
  <c r="D196" i="4"/>
  <c r="D180" i="4"/>
  <c r="D164" i="4"/>
  <c r="D148" i="4"/>
  <c r="D132" i="4"/>
  <c r="D116" i="4"/>
  <c r="D100" i="4"/>
  <c r="D84" i="4"/>
  <c r="D68" i="4"/>
  <c r="D474" i="4"/>
  <c r="D346" i="4"/>
  <c r="C258" i="4"/>
  <c r="C194" i="4"/>
  <c r="D130" i="4"/>
  <c r="D66" i="4"/>
  <c r="C214" i="4"/>
  <c r="D498" i="4"/>
  <c r="D370" i="4"/>
  <c r="C270" i="4"/>
  <c r="C206" i="4"/>
  <c r="C142" i="4"/>
  <c r="C78" i="4"/>
  <c r="C246" i="4"/>
  <c r="D490" i="4"/>
  <c r="D362" i="4"/>
  <c r="C266" i="4"/>
  <c r="C202" i="4"/>
  <c r="C292" i="4"/>
  <c r="C500" i="4"/>
  <c r="C484" i="4"/>
  <c r="C468" i="4"/>
  <c r="C452" i="4"/>
  <c r="C436" i="4"/>
  <c r="C420" i="4"/>
  <c r="C404" i="4"/>
  <c r="C388" i="4"/>
  <c r="C372" i="4"/>
  <c r="C356" i="4"/>
  <c r="C340" i="4"/>
  <c r="D324" i="4"/>
  <c r="D308" i="4"/>
  <c r="C297" i="4"/>
  <c r="D287" i="4"/>
  <c r="D279" i="4"/>
  <c r="D271" i="4"/>
  <c r="D263" i="4"/>
  <c r="C255" i="4"/>
  <c r="D247" i="4"/>
  <c r="C239" i="4"/>
  <c r="C231" i="4"/>
  <c r="C223" i="4"/>
  <c r="C215" i="4"/>
  <c r="C207" i="4"/>
  <c r="C199" i="4"/>
  <c r="C191" i="4"/>
  <c r="C183" i="4"/>
  <c r="C175" i="4"/>
  <c r="C167" i="4"/>
  <c r="C159" i="4"/>
  <c r="C151" i="4"/>
  <c r="C143" i="4"/>
  <c r="C135" i="4"/>
  <c r="C127" i="4"/>
  <c r="C119" i="4"/>
  <c r="C111" i="4"/>
  <c r="C103" i="4"/>
  <c r="C95" i="4"/>
  <c r="C87" i="4"/>
  <c r="C79" i="4"/>
  <c r="D71" i="4"/>
  <c r="C63" i="4"/>
  <c r="C507" i="4"/>
  <c r="C491" i="4"/>
  <c r="C475" i="4"/>
  <c r="C459" i="4"/>
  <c r="C443" i="4"/>
  <c r="C427" i="4"/>
  <c r="C411" i="4"/>
  <c r="C395" i="4"/>
  <c r="C379" i="4"/>
  <c r="C363" i="4"/>
  <c r="C347" i="4"/>
  <c r="D331" i="4"/>
  <c r="D315" i="4"/>
  <c r="D302" i="4"/>
  <c r="D291" i="4"/>
  <c r="C283" i="4"/>
  <c r="C275" i="4"/>
  <c r="C267" i="4"/>
  <c r="C259" i="4"/>
  <c r="D251" i="4"/>
  <c r="D243" i="4"/>
  <c r="D235" i="4"/>
  <c r="D227" i="4"/>
  <c r="D219" i="4"/>
  <c r="D211" i="4"/>
  <c r="D203" i="4"/>
  <c r="D195" i="4"/>
  <c r="D187" i="4"/>
  <c r="D179" i="4"/>
  <c r="D171" i="4"/>
  <c r="D163" i="4"/>
  <c r="D155" i="4"/>
  <c r="D147" i="4"/>
  <c r="D139" i="4"/>
  <c r="D131" i="4"/>
  <c r="D123" i="4"/>
  <c r="D115" i="4"/>
  <c r="D107" i="4"/>
  <c r="D99" i="4"/>
  <c r="D91" i="4"/>
  <c r="D83" i="4"/>
  <c r="C75" i="4"/>
  <c r="C67" i="4"/>
  <c r="D59" i="4"/>
  <c r="C481" i="4"/>
  <c r="C449" i="4"/>
  <c r="C417" i="4"/>
  <c r="C385" i="4"/>
  <c r="C353" i="4"/>
  <c r="C321" i="4"/>
  <c r="D295" i="4"/>
  <c r="D278" i="4"/>
  <c r="D262" i="4"/>
  <c r="D246" i="4"/>
  <c r="D230" i="4"/>
  <c r="D214" i="4"/>
  <c r="D198" i="4"/>
  <c r="D182" i="4"/>
  <c r="D166" i="4"/>
  <c r="D150" i="4"/>
  <c r="C134" i="4"/>
  <c r="C118" i="4"/>
  <c r="C102" i="4"/>
  <c r="C86" i="4"/>
  <c r="D70" i="4"/>
  <c r="D510" i="4"/>
  <c r="D478" i="4"/>
  <c r="D446" i="4"/>
  <c r="D414" i="4"/>
  <c r="D382" i="4"/>
  <c r="D350" i="4"/>
  <c r="D318" i="4"/>
  <c r="C293" i="4"/>
  <c r="C276" i="4"/>
  <c r="C260" i="4"/>
  <c r="C244" i="4"/>
  <c r="C228" i="4"/>
  <c r="C212" i="4"/>
  <c r="C196" i="4"/>
  <c r="C180" i="4"/>
  <c r="C164" i="4"/>
  <c r="C148" i="4"/>
  <c r="C132" i="4"/>
  <c r="C116" i="4"/>
  <c r="C100" i="4"/>
  <c r="C84" i="4"/>
  <c r="C68" i="4"/>
  <c r="C501" i="4"/>
  <c r="C469" i="4"/>
  <c r="C437" i="4"/>
  <c r="C405" i="4"/>
  <c r="C373" i="4"/>
  <c r="C341" i="4"/>
  <c r="C309" i="4"/>
  <c r="D288" i="4"/>
  <c r="D272" i="4"/>
  <c r="D256" i="4"/>
  <c r="D240" i="4"/>
  <c r="D224" i="4"/>
  <c r="D208" i="4"/>
  <c r="D192" i="4"/>
  <c r="D176" i="4"/>
  <c r="D160" i="4"/>
  <c r="D144" i="4"/>
  <c r="D128" i="4"/>
  <c r="D112" i="4"/>
  <c r="D96" i="4"/>
  <c r="D80" i="4"/>
  <c r="D64" i="4"/>
  <c r="D442" i="4"/>
  <c r="D314" i="4"/>
  <c r="C242" i="4"/>
  <c r="C178" i="4"/>
  <c r="D114" i="4"/>
  <c r="D450" i="4"/>
  <c r="C166" i="4"/>
  <c r="D466" i="4"/>
  <c r="D338" i="4"/>
  <c r="C254" i="4"/>
  <c r="C190" i="4"/>
  <c r="D126" i="4"/>
  <c r="D62" i="4"/>
  <c r="C198" i="4"/>
  <c r="D458" i="4"/>
  <c r="D330" i="4"/>
  <c r="C250" i="4"/>
  <c r="C290" i="4"/>
  <c r="C496" i="4"/>
  <c r="C480" i="4"/>
  <c r="C464" i="4"/>
  <c r="C448" i="4"/>
  <c r="C432" i="4"/>
  <c r="C416" i="4"/>
  <c r="C400" i="4"/>
  <c r="C384" i="4"/>
  <c r="C368" i="4"/>
  <c r="C352" i="4"/>
  <c r="D336" i="4"/>
  <c r="D320" i="4"/>
  <c r="C305" i="4"/>
  <c r="C295" i="4"/>
  <c r="C285" i="4"/>
  <c r="C277" i="4"/>
  <c r="C269" i="4"/>
  <c r="C261" i="4"/>
  <c r="D253" i="4"/>
  <c r="D245" i="4"/>
  <c r="D237" i="4"/>
  <c r="D229" i="4"/>
  <c r="D221" i="4"/>
  <c r="D213" i="4"/>
  <c r="D205" i="4"/>
  <c r="D197" i="4"/>
  <c r="D189" i="4"/>
  <c r="D181" i="4"/>
  <c r="D173" i="4"/>
  <c r="D165" i="4"/>
  <c r="D157" i="4"/>
  <c r="D149" i="4"/>
  <c r="C141" i="4"/>
  <c r="C133" i="4"/>
  <c r="C125" i="4"/>
  <c r="C117" i="4"/>
  <c r="C109" i="4"/>
  <c r="C101" i="4"/>
  <c r="D93" i="4"/>
  <c r="C85" i="4"/>
  <c r="C77" i="4"/>
  <c r="C69" i="4"/>
  <c r="C61" i="4"/>
  <c r="C503" i="4"/>
  <c r="C487" i="4"/>
  <c r="C471" i="4"/>
  <c r="C455" i="4"/>
  <c r="C439" i="4"/>
  <c r="C423" i="4"/>
  <c r="C407" i="4"/>
  <c r="C391" i="4"/>
  <c r="C375" i="4"/>
  <c r="D359" i="4"/>
  <c r="C343" i="4"/>
  <c r="D327" i="4"/>
  <c r="D311" i="4"/>
  <c r="D299" i="4"/>
  <c r="D289" i="4"/>
  <c r="D281" i="4"/>
  <c r="C273" i="4"/>
  <c r="D265" i="4"/>
  <c r="C257" i="4"/>
  <c r="C249" i="4"/>
  <c r="C241" i="4"/>
  <c r="C233" i="4"/>
  <c r="C225" i="4"/>
  <c r="C217" i="4"/>
  <c r="C209" i="4"/>
  <c r="C201" i="4"/>
  <c r="C193" i="4"/>
  <c r="C185" i="4"/>
  <c r="C177" i="4"/>
  <c r="C169" i="4"/>
  <c r="C161" i="4"/>
  <c r="C153" i="4"/>
  <c r="C145" i="4"/>
  <c r="D137" i="4"/>
  <c r="D129" i="4"/>
  <c r="D121" i="4"/>
  <c r="D113" i="4"/>
  <c r="D105" i="4"/>
  <c r="D97" i="4"/>
  <c r="C89" i="4"/>
  <c r="D81" i="4"/>
  <c r="D73" i="4"/>
  <c r="D65" i="4"/>
  <c r="C505" i="4"/>
  <c r="C473" i="4"/>
  <c r="C441" i="4"/>
  <c r="C409" i="4"/>
  <c r="C377" i="4"/>
  <c r="C345" i="4"/>
  <c r="C313" i="4"/>
  <c r="D290" i="4"/>
  <c r="C274" i="4"/>
  <c r="D258" i="4"/>
  <c r="D242" i="4"/>
  <c r="D226" i="4"/>
  <c r="D210" i="4"/>
  <c r="D194" i="4"/>
  <c r="D178" i="4"/>
  <c r="D162" i="4"/>
  <c r="D146" i="4"/>
  <c r="C130" i="4"/>
  <c r="C114" i="4"/>
  <c r="C98" i="4"/>
  <c r="D82" i="4"/>
  <c r="C66" i="4"/>
  <c r="D502" i="4"/>
  <c r="D470" i="4"/>
  <c r="D438" i="4"/>
  <c r="D406" i="4"/>
  <c r="D374" i="4"/>
  <c r="D342" i="4"/>
  <c r="D310" i="4"/>
  <c r="C288" i="4"/>
  <c r="C272" i="4"/>
  <c r="C256" i="4"/>
  <c r="C240" i="4"/>
  <c r="C224" i="4"/>
  <c r="C208" i="4"/>
  <c r="C192" i="4"/>
  <c r="C176" i="4"/>
  <c r="C160" i="4"/>
  <c r="C144" i="4"/>
  <c r="C128" i="4"/>
  <c r="C112" i="4"/>
  <c r="C96" i="4"/>
  <c r="C80" i="4"/>
  <c r="C64" i="4"/>
  <c r="C493" i="4"/>
  <c r="C461" i="4"/>
  <c r="C429" i="4"/>
  <c r="C397" i="4"/>
  <c r="C365" i="4"/>
  <c r="C333" i="4"/>
  <c r="D303" i="4"/>
  <c r="D284" i="4"/>
  <c r="D268" i="4"/>
  <c r="D252" i="4"/>
  <c r="D236" i="4"/>
  <c r="D220" i="4"/>
  <c r="D204" i="4"/>
  <c r="D188" i="4"/>
  <c r="D172" i="4"/>
  <c r="D156" i="4"/>
  <c r="C140" i="4"/>
  <c r="D124" i="4"/>
  <c r="D108" i="4"/>
  <c r="D92" i="4"/>
  <c r="D76" i="4"/>
  <c r="C60" i="4"/>
  <c r="D410" i="4"/>
  <c r="C291" i="4"/>
  <c r="C226" i="4"/>
  <c r="C162" i="4"/>
  <c r="D98" i="4"/>
  <c r="C354" i="4"/>
  <c r="D134" i="4"/>
  <c r="D434" i="4"/>
  <c r="C307" i="4"/>
  <c r="C238" i="4"/>
  <c r="C174" i="4"/>
  <c r="D110" i="4"/>
  <c r="D386" i="4"/>
  <c r="C150" i="4"/>
  <c r="D426" i="4"/>
  <c r="C301" i="4"/>
  <c r="C234" i="4"/>
  <c r="C186" i="4"/>
  <c r="D122" i="4"/>
  <c r="H5" i="4"/>
  <c r="C278" i="4"/>
  <c r="C70" i="4"/>
  <c r="C170" i="4"/>
  <c r="D106" i="4"/>
  <c r="D482" i="4"/>
  <c r="C230" i="4"/>
  <c r="C154" i="4"/>
  <c r="D90" i="4"/>
  <c r="D418" i="4"/>
  <c r="C182" i="4"/>
  <c r="D138" i="4"/>
  <c r="D74" i="4"/>
  <c r="D322" i="4"/>
  <c r="D118" i="4"/>
  <c r="C6" i="4"/>
  <c r="C17" i="4"/>
  <c r="D46" i="4"/>
  <c r="C43" i="4"/>
  <c r="C32" i="4"/>
  <c r="M3" i="4"/>
  <c r="D43" i="4"/>
  <c r="D48" i="4"/>
  <c r="C37" i="4"/>
  <c r="D22" i="4"/>
  <c r="C13" i="4"/>
  <c r="D42" i="4"/>
  <c r="D21" i="4"/>
  <c r="C53" i="4"/>
  <c r="D11" i="4"/>
  <c r="C34" i="4"/>
  <c r="D35" i="4"/>
  <c r="C28" i="4"/>
  <c r="D39" i="4"/>
  <c r="H3" i="4"/>
  <c r="C42" i="4"/>
  <c r="C39" i="4"/>
  <c r="D30" i="4"/>
  <c r="D14" i="4"/>
  <c r="D41" i="4"/>
  <c r="D52" i="4"/>
  <c r="C33" i="4"/>
  <c r="M4" i="4"/>
  <c r="C11" i="4"/>
  <c r="D40" i="4"/>
  <c r="D19" i="4"/>
  <c r="C51" i="4"/>
  <c r="D24" i="4"/>
  <c r="D53" i="4"/>
  <c r="H4" i="4"/>
  <c r="D18" i="4"/>
  <c r="C50" i="4"/>
  <c r="D29" i="4"/>
  <c r="D20" i="4"/>
  <c r="C25" i="4"/>
  <c r="C54" i="4"/>
  <c r="D51" i="4"/>
  <c r="C36" i="4"/>
  <c r="C15" i="4"/>
  <c r="D47" i="4"/>
  <c r="D36" i="4"/>
  <c r="C29" i="4"/>
  <c r="C58" i="4"/>
  <c r="C55" i="4"/>
  <c r="D38" i="4"/>
  <c r="D17" i="4"/>
  <c r="D49" i="4"/>
  <c r="D16" i="4"/>
  <c r="C49" i="4"/>
  <c r="C16" i="4"/>
  <c r="C48" i="4"/>
  <c r="D27" i="4"/>
  <c r="C26" i="4"/>
  <c r="C31" i="4"/>
  <c r="D26" i="4"/>
  <c r="D58" i="4"/>
  <c r="D37" i="4"/>
  <c r="C12" i="4"/>
  <c r="C41" i="4"/>
  <c r="C30" i="4"/>
  <c r="D12" i="4"/>
  <c r="C44" i="4"/>
  <c r="D23" i="4"/>
  <c r="D55" i="4"/>
  <c r="C40" i="4"/>
  <c r="C45" i="4"/>
  <c r="C38" i="4"/>
  <c r="D15" i="4"/>
  <c r="C46" i="4"/>
  <c r="D25" i="4"/>
  <c r="D57" i="4"/>
  <c r="D44" i="4"/>
  <c r="C18" i="4"/>
  <c r="C27" i="4"/>
  <c r="C24" i="4"/>
  <c r="D56" i="4"/>
  <c r="C35" i="4"/>
  <c r="D32" i="4"/>
  <c r="C21" i="4"/>
  <c r="D50" i="4"/>
  <c r="C47" i="4"/>
  <c r="D34" i="4"/>
  <c r="C14" i="4"/>
  <c r="D45" i="4"/>
  <c r="C56" i="4"/>
  <c r="C57" i="4"/>
  <c r="C19" i="4"/>
  <c r="C20" i="4"/>
  <c r="C52" i="4"/>
  <c r="D31" i="4"/>
  <c r="H17" i="6" l="1"/>
  <c r="H18" i="6" s="1"/>
  <c r="M6" i="4"/>
  <c r="H6" i="4"/>
</calcChain>
</file>

<file path=xl/comments1.xml><?xml version="1.0" encoding="utf-8"?>
<comments xmlns="http://schemas.openxmlformats.org/spreadsheetml/2006/main">
  <authors>
    <author>Davide Cicchini</author>
  </authors>
  <commentList>
    <comment ref="B25" authorId="0" guid="{075D2D64-ED95-42E9-BE90-BDA0A51713F9}" shapeId="0">
      <text>
        <r>
          <rPr>
            <b/>
            <sz val="9"/>
            <color indexed="81"/>
            <rFont val="Tahoma"/>
            <family val="2"/>
          </rPr>
          <t>Davide Cicchini:</t>
        </r>
        <r>
          <rPr>
            <sz val="9"/>
            <color indexed="81"/>
            <rFont val="Tahoma"/>
            <family val="2"/>
          </rPr>
          <t xml:space="preserve">
Imporre la condizione di risonanza tra l'elemento isolato e il fabbricato significa uguagliare ta al periodo fondamentale della struttura. In questo modo si opera un'analisi a vantaggio di sicurezza.
In sostanza il rapporto ta/t1 diventa unitario e il denominatore dell'accelerazione dell'elemento isolato è uguale ad 1.</t>
        </r>
      </text>
    </comment>
  </commentList>
</comments>
</file>

<file path=xl/comments2.xml><?xml version="1.0" encoding="utf-8"?>
<comments xmlns="http://schemas.openxmlformats.org/spreadsheetml/2006/main">
  <authors>
    <author>Davide Cicchini</author>
  </authors>
  <commentList>
    <comment ref="G12" authorId="0" guid="{C55A3A11-46E7-4C95-B778-7CD62936A9E4}" shapeId="0">
      <text>
        <r>
          <rPr>
            <b/>
            <sz val="9"/>
            <color indexed="81"/>
            <rFont val="Tahoma"/>
            <family val="2"/>
          </rPr>
          <t>Davide Cicchini:</t>
        </r>
        <r>
          <rPr>
            <sz val="9"/>
            <color indexed="81"/>
            <rFont val="Tahoma"/>
            <family val="2"/>
          </rPr>
          <t xml:space="preserve">
Nel caso non si dispone di una analisi più accurata si può assumere in via cautelativa 1,5.</t>
        </r>
      </text>
    </comment>
  </commentList>
</comments>
</file>

<file path=xl/comments3.xml><?xml version="1.0" encoding="utf-8"?>
<comments xmlns="http://schemas.openxmlformats.org/spreadsheetml/2006/main">
  <authors>
    <author>Davide Cicchini</author>
  </authors>
  <commentList>
    <comment ref="H17" authorId="0" guid="{C531414D-4C34-49A1-8B91-FCE49504889D}" shapeId="0">
      <text>
        <r>
          <rPr>
            <b/>
            <sz val="9"/>
            <color indexed="81"/>
            <rFont val="Tahoma"/>
            <family val="2"/>
          </rPr>
          <t>Davide Cicchini:</t>
        </r>
        <r>
          <rPr>
            <sz val="9"/>
            <color indexed="81"/>
            <rFont val="Tahoma"/>
            <family val="2"/>
          </rPr>
          <t xml:space="preserve">
Il valore del coefficiente sismico Sa non può essere assunto minore di as.</t>
        </r>
      </text>
    </comment>
  </commentList>
</comments>
</file>

<file path=xl/sharedStrings.xml><?xml version="1.0" encoding="utf-8"?>
<sst xmlns="http://schemas.openxmlformats.org/spreadsheetml/2006/main" count="197" uniqueCount="166">
  <si>
    <t>E</t>
  </si>
  <si>
    <t>h</t>
  </si>
  <si>
    <t>B</t>
  </si>
  <si>
    <r>
      <t>L</t>
    </r>
    <r>
      <rPr>
        <vertAlign val="subscript"/>
        <sz val="12"/>
        <color indexed="8"/>
        <rFont val="Calibri"/>
        <family val="2"/>
      </rPr>
      <t xml:space="preserve">x </t>
    </r>
  </si>
  <si>
    <r>
      <t>L</t>
    </r>
    <r>
      <rPr>
        <vertAlign val="subscript"/>
        <sz val="12"/>
        <color indexed="8"/>
        <rFont val="Calibri"/>
        <family val="2"/>
      </rPr>
      <t xml:space="preserve">y </t>
    </r>
  </si>
  <si>
    <t>λ</t>
  </si>
  <si>
    <t>S</t>
  </si>
  <si>
    <t>H</t>
  </si>
  <si>
    <t>g</t>
  </si>
  <si>
    <r>
      <t>m/s</t>
    </r>
    <r>
      <rPr>
        <sz val="11"/>
        <color theme="1"/>
        <rFont val="Times New Roman"/>
        <family val="1"/>
      </rPr>
      <t>²</t>
    </r>
  </si>
  <si>
    <t>TROVA I PARAMETRI SISMICI</t>
  </si>
  <si>
    <r>
      <t>a</t>
    </r>
    <r>
      <rPr>
        <b/>
        <sz val="8"/>
        <color theme="1"/>
        <rFont val="Calibri"/>
        <family val="2"/>
        <scheme val="minor"/>
      </rPr>
      <t>g</t>
    </r>
    <r>
      <rPr>
        <b/>
        <sz val="11"/>
        <color theme="1"/>
        <rFont val="Calibri"/>
        <family val="2"/>
        <scheme val="minor"/>
      </rPr>
      <t>/g</t>
    </r>
  </si>
  <si>
    <r>
      <t>S</t>
    </r>
    <r>
      <rPr>
        <b/>
        <vertAlign val="subscript"/>
        <sz val="11"/>
        <color theme="1"/>
        <rFont val="Calibri"/>
        <family val="2"/>
        <scheme val="minor"/>
      </rPr>
      <t>T</t>
    </r>
  </si>
  <si>
    <r>
      <t>S</t>
    </r>
    <r>
      <rPr>
        <b/>
        <vertAlign val="subscript"/>
        <sz val="11"/>
        <color theme="1"/>
        <rFont val="Calibri"/>
        <family val="2"/>
        <scheme val="minor"/>
      </rPr>
      <t>S</t>
    </r>
  </si>
  <si>
    <t>s</t>
  </si>
  <si>
    <r>
      <t>C</t>
    </r>
    <r>
      <rPr>
        <b/>
        <vertAlign val="subscript"/>
        <sz val="11"/>
        <color theme="1"/>
        <rFont val="Calibri"/>
        <family val="2"/>
        <scheme val="minor"/>
      </rPr>
      <t>c</t>
    </r>
  </si>
  <si>
    <r>
      <t>T</t>
    </r>
    <r>
      <rPr>
        <b/>
        <vertAlign val="subscript"/>
        <sz val="11"/>
        <color theme="1"/>
        <rFont val="Calibri"/>
        <family val="2"/>
        <scheme val="minor"/>
      </rPr>
      <t>B</t>
    </r>
  </si>
  <si>
    <r>
      <t>T</t>
    </r>
    <r>
      <rPr>
        <b/>
        <vertAlign val="subscript"/>
        <sz val="11"/>
        <color theme="1"/>
        <rFont val="Calibri"/>
        <family val="2"/>
        <scheme val="minor"/>
      </rPr>
      <t>C</t>
    </r>
  </si>
  <si>
    <r>
      <t>T</t>
    </r>
    <r>
      <rPr>
        <b/>
        <vertAlign val="subscript"/>
        <sz val="11"/>
        <color theme="1"/>
        <rFont val="Calibri"/>
        <family val="2"/>
        <scheme val="minor"/>
      </rPr>
      <t>D</t>
    </r>
  </si>
  <si>
    <t>x</t>
  </si>
  <si>
    <t>T1</t>
  </si>
  <si>
    <t>1/q</t>
  </si>
  <si>
    <r>
      <t>S</t>
    </r>
    <r>
      <rPr>
        <vertAlign val="subscript"/>
        <sz val="11"/>
        <color theme="1"/>
        <rFont val="Calibri"/>
        <family val="2"/>
      </rPr>
      <t>e</t>
    </r>
    <r>
      <rPr>
        <sz val="11"/>
        <color theme="1"/>
        <rFont val="Calibri"/>
        <family val="2"/>
      </rPr>
      <t>(T</t>
    </r>
    <r>
      <rPr>
        <vertAlign val="sub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)</t>
    </r>
  </si>
  <si>
    <r>
      <t>S</t>
    </r>
    <r>
      <rPr>
        <vertAlign val="subscript"/>
        <sz val="11"/>
        <color theme="1"/>
        <rFont val="Calibri"/>
        <family val="2"/>
      </rPr>
      <t>d</t>
    </r>
    <r>
      <rPr>
        <sz val="11"/>
        <color theme="1"/>
        <rFont val="Calibri"/>
        <family val="2"/>
      </rPr>
      <t>(T</t>
    </r>
    <r>
      <rPr>
        <vertAlign val="sub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)</t>
    </r>
  </si>
  <si>
    <t>si</t>
  </si>
  <si>
    <t>no</t>
  </si>
  <si>
    <t>esterna</t>
  </si>
  <si>
    <t>interna</t>
  </si>
  <si>
    <t>SS</t>
  </si>
  <si>
    <t>CC</t>
  </si>
  <si>
    <t>ST</t>
  </si>
  <si>
    <t>A</t>
  </si>
  <si>
    <t>T2</t>
  </si>
  <si>
    <t>C</t>
  </si>
  <si>
    <t>T3</t>
  </si>
  <si>
    <t>D</t>
  </si>
  <si>
    <t>T4</t>
  </si>
  <si>
    <t>Periodi fondamentali</t>
  </si>
  <si>
    <t>Acc. Spettro orizzontale elastico</t>
  </si>
  <si>
    <t>Acc. Spettro orizzontale di progetto</t>
  </si>
  <si>
    <r>
      <t>T</t>
    </r>
    <r>
      <rPr>
        <b/>
        <vertAlign val="subscript"/>
        <sz val="11"/>
        <color theme="1"/>
        <rFont val="Calibri"/>
        <family val="2"/>
        <scheme val="minor"/>
      </rPr>
      <t>0</t>
    </r>
  </si>
  <si>
    <t xml:space="preserve">Se (0) </t>
  </si>
  <si>
    <t xml:space="preserve">Sd (0) </t>
  </si>
  <si>
    <r>
      <t>Se (T</t>
    </r>
    <r>
      <rPr>
        <sz val="8"/>
        <color theme="1"/>
        <rFont val="Calibri"/>
        <family val="2"/>
      </rPr>
      <t>B</t>
    </r>
    <r>
      <rPr>
        <sz val="11"/>
        <color theme="1"/>
        <rFont val="Calibri"/>
        <family val="2"/>
      </rPr>
      <t xml:space="preserve">) </t>
    </r>
  </si>
  <si>
    <r>
      <t>Sd (T</t>
    </r>
    <r>
      <rPr>
        <sz val="8"/>
        <color theme="1"/>
        <rFont val="Calibri"/>
        <family val="2"/>
      </rPr>
      <t>B</t>
    </r>
    <r>
      <rPr>
        <sz val="11"/>
        <color theme="1"/>
        <rFont val="Calibri"/>
        <family val="2"/>
      </rPr>
      <t xml:space="preserve">) </t>
    </r>
  </si>
  <si>
    <r>
      <t>Se (T</t>
    </r>
    <r>
      <rPr>
        <sz val="8"/>
        <color theme="1"/>
        <rFont val="Calibri"/>
        <family val="2"/>
      </rPr>
      <t>C</t>
    </r>
    <r>
      <rPr>
        <sz val="11"/>
        <color theme="1"/>
        <rFont val="Calibri"/>
        <family val="2"/>
      </rPr>
      <t xml:space="preserve">) </t>
    </r>
  </si>
  <si>
    <r>
      <t>Sd (T</t>
    </r>
    <r>
      <rPr>
        <sz val="8"/>
        <color theme="1"/>
        <rFont val="Calibri"/>
        <family val="2"/>
      </rPr>
      <t>C</t>
    </r>
    <r>
      <rPr>
        <sz val="11"/>
        <color theme="1"/>
        <rFont val="Calibri"/>
        <family val="2"/>
      </rPr>
      <t xml:space="preserve">) </t>
    </r>
  </si>
  <si>
    <r>
      <t>Se (T</t>
    </r>
    <r>
      <rPr>
        <sz val="8"/>
        <color theme="1"/>
        <rFont val="Calibri"/>
        <family val="2"/>
      </rPr>
      <t>D</t>
    </r>
    <r>
      <rPr>
        <sz val="11"/>
        <color theme="1"/>
        <rFont val="Calibri"/>
        <family val="2"/>
      </rPr>
      <t xml:space="preserve">) </t>
    </r>
  </si>
  <si>
    <r>
      <t>Sd (T</t>
    </r>
    <r>
      <rPr>
        <sz val="8"/>
        <color theme="1"/>
        <rFont val="Calibri"/>
        <family val="2"/>
      </rPr>
      <t>D</t>
    </r>
    <r>
      <rPr>
        <sz val="11"/>
        <color theme="1"/>
        <rFont val="Calibri"/>
        <family val="2"/>
      </rPr>
      <t xml:space="preserve">) </t>
    </r>
  </si>
  <si>
    <t>Coordiante Spettro</t>
  </si>
  <si>
    <t>T</t>
  </si>
  <si>
    <t xml:space="preserve">Se(T) </t>
  </si>
  <si>
    <t xml:space="preserve">Sd(T) </t>
  </si>
  <si>
    <r>
      <t>a</t>
    </r>
    <r>
      <rPr>
        <b/>
        <vertAlign val="subscript"/>
        <sz val="11"/>
        <color theme="1"/>
        <rFont val="Calibri"/>
        <family val="2"/>
        <scheme val="minor"/>
      </rPr>
      <t>g</t>
    </r>
  </si>
  <si>
    <r>
      <t>F</t>
    </r>
    <r>
      <rPr>
        <b/>
        <vertAlign val="subscript"/>
        <sz val="11"/>
        <color theme="1"/>
        <rFont val="Calibri"/>
        <family val="2"/>
        <scheme val="minor"/>
      </rPr>
      <t>O</t>
    </r>
  </si>
  <si>
    <r>
      <t>T</t>
    </r>
    <r>
      <rPr>
        <b/>
        <vertAlign val="subscript"/>
        <sz val="11"/>
        <color theme="1"/>
        <rFont val="Calibri"/>
        <family val="2"/>
        <scheme val="minor"/>
      </rPr>
      <t>c</t>
    </r>
    <r>
      <rPr>
        <b/>
        <vertAlign val="superscript"/>
        <sz val="11"/>
        <color theme="1"/>
        <rFont val="Calibri"/>
        <family val="2"/>
        <scheme val="minor"/>
      </rPr>
      <t>*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</si>
  <si>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</t>
    </r>
  </si>
  <si>
    <t>I</t>
  </si>
  <si>
    <t>ANALISI STATICA LINEARE PAR.7.3.3.2 E PAR.3.2 NTC08</t>
  </si>
  <si>
    <t>1.PARAMETRI SISMICI DEL SITO</t>
  </si>
  <si>
    <t>2.ANALISI STATICA LINEARE</t>
  </si>
  <si>
    <t>Accelerazione di gravità</t>
  </si>
  <si>
    <t>Coefficiente di amplificazione topografica</t>
  </si>
  <si>
    <t>Coefficiente di amplificazione stratigrafica</t>
  </si>
  <si>
    <r>
      <t>Prodotto S</t>
    </r>
    <r>
      <rPr>
        <sz val="8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*S</t>
    </r>
    <r>
      <rPr>
        <sz val="8"/>
        <color theme="1"/>
        <rFont val="Calibri"/>
        <family val="2"/>
        <scheme val="minor"/>
      </rPr>
      <t>T</t>
    </r>
  </si>
  <si>
    <t>Coefficiente funzione della categoria di sottosuolo</t>
  </si>
  <si>
    <t>Periodo del tratto ad accelerazione costante</t>
  </si>
  <si>
    <t>Periodo del tratto a velocità costante</t>
  </si>
  <si>
    <t>Periodo del tratto a spostamento costante</t>
  </si>
  <si>
    <t>Coefficiente di smorzamento viscoso</t>
  </si>
  <si>
    <t>Coefficiente di correzione per smorzamento viscoso diverso dal 5%</t>
  </si>
  <si>
    <t>q</t>
  </si>
  <si>
    <t>Ss</t>
  </si>
  <si>
    <t>St</t>
  </si>
  <si>
    <t>Acc. orizzontale  riferita al suolo rigido, adimensionalizzata</t>
  </si>
  <si>
    <t>Inverso del fattore di struttura</t>
  </si>
  <si>
    <r>
      <t>q</t>
    </r>
    <r>
      <rPr>
        <b/>
        <vertAlign val="subscript"/>
        <sz val="11"/>
        <color theme="1"/>
        <rFont val="Calibri"/>
        <family val="2"/>
        <scheme val="minor"/>
      </rPr>
      <t>a</t>
    </r>
  </si>
  <si>
    <r>
      <t>T</t>
    </r>
    <r>
      <rPr>
        <b/>
        <vertAlign val="subscript"/>
        <sz val="11"/>
        <color theme="1"/>
        <rFont val="Calibri"/>
        <family val="2"/>
        <scheme val="minor"/>
      </rPr>
      <t>1</t>
    </r>
  </si>
  <si>
    <t>Altezza della costruzione dal piano di fondazione</t>
  </si>
  <si>
    <t>Modulo elastico dell'elemento</t>
  </si>
  <si>
    <t>Coefficiente per la definizione del periodo fondamentale</t>
  </si>
  <si>
    <t>www.davidecicchini.it</t>
  </si>
  <si>
    <t>Ing. Davide Cicchini</t>
  </si>
  <si>
    <t>versione 1.0</t>
  </si>
  <si>
    <t>Pseudoaccelerazione</t>
  </si>
  <si>
    <t>Accelerazione di progetto</t>
  </si>
  <si>
    <t>Periodo fondamentale della struttura</t>
  </si>
  <si>
    <t>Aliquota della massa partecipante al primo modo</t>
  </si>
  <si>
    <t>Si possono modificare solo le celle con il bordo doppio.</t>
  </si>
  <si>
    <t>Accelerazione su suolo rigido</t>
  </si>
  <si>
    <t>Coefficiente di amplificazione spettrale</t>
  </si>
  <si>
    <t>Periodo di inizio tratto a velocità costante</t>
  </si>
  <si>
    <t>Categoria di Sottosuolo</t>
  </si>
  <si>
    <t>Categoria topografica</t>
  </si>
  <si>
    <t>Elemento non strutturale</t>
  </si>
  <si>
    <t>qa</t>
  </si>
  <si>
    <t>Parapetti o decorazioni agettanti</t>
  </si>
  <si>
    <t>Insegne o pannelli pubblicitari</t>
  </si>
  <si>
    <t>Ciminiere, antenne serbatoi su supporti funzionanti come mensole senza controventi per più di metà della loro altezza</t>
  </si>
  <si>
    <t>Pareti interne ed esterne</t>
  </si>
  <si>
    <t>Tramezzature e facciate</t>
  </si>
  <si>
    <t>Ciminiere, antenne serbatoi su supporti funzionanti come mensole non controventate per meno di metà della loro altezza o connesse alla struttura in corrispondenza o al di sopra del loro centro di massa</t>
  </si>
  <si>
    <t>Elementi di ancoraggio per armadi e librerie permanenti direttamente poggianti sul pavimento</t>
  </si>
  <si>
    <t>Elementi di ancoraggio per controsoffitti e corpi illuminanti</t>
  </si>
  <si>
    <t>Z</t>
  </si>
  <si>
    <t>2 Definire le caratterisitche geometriche</t>
  </si>
  <si>
    <t>K</t>
  </si>
  <si>
    <t>Ta</t>
  </si>
  <si>
    <t>Altezza del fabbricato dal piano di fondazione</t>
  </si>
  <si>
    <t xml:space="preserve">Periodo fondamentale di vibrazione di tutta la struttura </t>
  </si>
  <si>
    <t>diametro delle barre</t>
  </si>
  <si>
    <t>momento d'inerzia della sezione della staffa</t>
  </si>
  <si>
    <t>2 barre</t>
  </si>
  <si>
    <t>shear type</t>
  </si>
  <si>
    <t>Lunghezza del collegamento</t>
  </si>
  <si>
    <t>Rigidezza del collegamento</t>
  </si>
  <si>
    <t>elemento collegato tramite due barre</t>
  </si>
  <si>
    <t>Quota del baricentro dell'elemento sospeso rispetto al piano di fondazione</t>
  </si>
  <si>
    <t>Fattore di struttura dell'elemento sospeso</t>
  </si>
  <si>
    <t>Peso dell'elemento non strutturale sospeso</t>
  </si>
  <si>
    <t>Periodo fondamentale di vibrazione dell'elemento sospeso</t>
  </si>
  <si>
    <t>Acc. orizzontale  massima adimensionalizzata, che l'elemento subisce</t>
  </si>
  <si>
    <t>Imponi comunque la risonanza tra l'elemento sospeso e la struttura</t>
  </si>
  <si>
    <t>1 Definire il tipo di elemento non strutturale sospeso e il tipo di collegamento</t>
  </si>
  <si>
    <t>piano di fondazione</t>
  </si>
  <si>
    <t>Quota del baricentro dell'elemento sospeso rispetto al</t>
  </si>
  <si>
    <t>elemento collegato tramite una singola staffa</t>
  </si>
  <si>
    <t>Massa dell'elemento sospeso</t>
  </si>
  <si>
    <t>Periodo del pendolo semplice</t>
  </si>
  <si>
    <t>Periodo della staffa incastrata con massa sull'estremità</t>
  </si>
  <si>
    <t>Periodo dell'elemento collegato tramite due barre</t>
  </si>
  <si>
    <t>Massa dell'elemento non strutturale sospeso</t>
  </si>
  <si>
    <r>
      <t>M</t>
    </r>
    <r>
      <rPr>
        <b/>
        <sz val="8"/>
        <color theme="1"/>
        <rFont val="Calibri"/>
        <family val="2"/>
        <scheme val="minor"/>
      </rPr>
      <t>a</t>
    </r>
  </si>
  <si>
    <r>
      <t>Coefficiente di amplificazione S=S</t>
    </r>
    <r>
      <rPr>
        <sz val="8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*S</t>
    </r>
    <r>
      <rPr>
        <sz val="8"/>
        <color theme="1"/>
        <rFont val="Calibri"/>
        <family val="2"/>
        <scheme val="minor"/>
      </rPr>
      <t>T</t>
    </r>
  </si>
  <si>
    <t>La</t>
  </si>
  <si>
    <r>
      <t>D</t>
    </r>
    <r>
      <rPr>
        <b/>
        <sz val="8"/>
        <color theme="0"/>
        <rFont val="Calibri"/>
        <family val="2"/>
        <scheme val="minor"/>
      </rPr>
      <t>b</t>
    </r>
  </si>
  <si>
    <r>
      <t>I</t>
    </r>
    <r>
      <rPr>
        <b/>
        <sz val="9"/>
        <color theme="0"/>
        <rFont val="Calibri"/>
        <family val="2"/>
        <scheme val="minor"/>
      </rPr>
      <t>s</t>
    </r>
  </si>
  <si>
    <t>Dimensione in pianta del fabbricato:</t>
  </si>
  <si>
    <t>all'interno di un fabbricato.</t>
  </si>
  <si>
    <t xml:space="preserve">Per il calcolo del periodo fondamentale del fabbricato si può utilizzare </t>
  </si>
  <si>
    <t>l'analisi statica lineare, oppure si può inserire un valore manualmente.</t>
  </si>
  <si>
    <t>Sono contemplati tre casi: corpi sospesi tramite un filo, corpi collegati da</t>
  </si>
  <si>
    <t>Forza sismica subita dall'elemento sospeso</t>
  </si>
  <si>
    <t>Tabella Normativa in cui si riportano i fattori di struttura degli elementi no strutturali:</t>
  </si>
  <si>
    <r>
      <t>M</t>
    </r>
    <r>
      <rPr>
        <b/>
        <vertAlign val="subscript"/>
        <sz val="11"/>
        <color theme="1"/>
        <rFont val="Calibri"/>
        <family val="2"/>
        <scheme val="minor"/>
      </rPr>
      <t>a</t>
    </r>
    <r>
      <rPr>
        <b/>
        <sz val="11"/>
        <color theme="1"/>
        <rFont val="Calibri"/>
        <family val="2"/>
        <scheme val="minor"/>
      </rPr>
      <t xml:space="preserve"> </t>
    </r>
  </si>
  <si>
    <r>
      <t>W</t>
    </r>
    <r>
      <rPr>
        <b/>
        <vertAlign val="subscript"/>
        <sz val="11"/>
        <color theme="1"/>
        <rFont val="Calibri"/>
        <family val="2"/>
        <scheme val="minor"/>
      </rPr>
      <t>a</t>
    </r>
    <r>
      <rPr>
        <b/>
        <sz val="11"/>
        <color theme="1"/>
        <rFont val="Calibri"/>
        <family val="2"/>
        <scheme val="minor"/>
      </rPr>
      <t xml:space="preserve"> </t>
    </r>
  </si>
  <si>
    <r>
      <t>T</t>
    </r>
    <r>
      <rPr>
        <b/>
        <vertAlign val="subscript"/>
        <sz val="11"/>
        <color theme="1"/>
        <rFont val="Calibri"/>
        <family val="2"/>
        <scheme val="minor"/>
      </rPr>
      <t xml:space="preserve">a 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</si>
  <si>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 xml:space="preserve">a </t>
    </r>
  </si>
  <si>
    <r>
      <t>S</t>
    </r>
    <r>
      <rPr>
        <b/>
        <vertAlign val="subscript"/>
        <sz val="11"/>
        <color theme="1"/>
        <rFont val="Calibri"/>
        <family val="2"/>
        <scheme val="minor"/>
      </rPr>
      <t>a</t>
    </r>
    <r>
      <rPr>
        <b/>
        <sz val="11"/>
        <color theme="1"/>
        <rFont val="Calibri"/>
        <family val="2"/>
        <scheme val="minor"/>
      </rPr>
      <t xml:space="preserve"> </t>
    </r>
  </si>
  <si>
    <t>Azione sismica per elementi non strutturali sospesi, secondo prescrizioni par 7.2.3 NTC 2008</t>
  </si>
  <si>
    <t>Acc. Orizzontale adimensionalizzata  riferita al sito di riferimento</t>
  </si>
  <si>
    <t>Acc. Orizzontale adimensionalizzata  riferita al suolo rigido</t>
  </si>
  <si>
    <r>
      <t>a</t>
    </r>
    <r>
      <rPr>
        <b/>
        <vertAlign val="subscript"/>
        <sz val="11"/>
        <color theme="1"/>
        <rFont val="Calibri"/>
        <family val="2"/>
        <scheme val="minor"/>
      </rPr>
      <t>s</t>
    </r>
  </si>
  <si>
    <t>Accelerazione sismica adimensionalizzata subita dall'elemento sospeso</t>
  </si>
  <si>
    <t>elemento collegato tramite filo</t>
  </si>
  <si>
    <t>I(phi barra)</t>
  </si>
  <si>
    <r>
      <t>F</t>
    </r>
    <r>
      <rPr>
        <b/>
        <vertAlign val="subscript"/>
        <sz val="12"/>
        <color theme="1"/>
        <rFont val="Calibri"/>
        <family val="2"/>
        <scheme val="minor"/>
      </rPr>
      <t>a</t>
    </r>
    <r>
      <rPr>
        <b/>
        <sz val="12"/>
        <color theme="1"/>
        <rFont val="Calibri"/>
        <family val="2"/>
        <scheme val="minor"/>
      </rPr>
      <t xml:space="preserve"> </t>
    </r>
  </si>
  <si>
    <t>Forza sismica che subisce l'elemento sospeso (applicata nel centro di massa)</t>
  </si>
  <si>
    <t xml:space="preserve">Fattore di Struttura (Del fabbricato)  "q" </t>
  </si>
  <si>
    <t>due barre filettate e corpi collegati da una singola staffa.</t>
  </si>
  <si>
    <t>Lo scopo è calcolare la forza da applicare all'elemento sospeso (che</t>
  </si>
  <si>
    <t xml:space="preserve">potrebbe essere anche una porzione di canalizzazione) per il successivo </t>
  </si>
  <si>
    <t xml:space="preserve">calcolo degli staffaggi diagonali necessari per assorbire questa azione e </t>
  </si>
  <si>
    <t>limitare le oscillazioni.</t>
  </si>
  <si>
    <t>Situazioni tipo dove applicare il foglio di calcolo:</t>
  </si>
  <si>
    <t>Il foglio calcola l'azione sismica subita da un corpo sospeso, installato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</si>
</sst>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0.0000"/>
    <numFmt numFmtId="165" formatCode="0.000"/>
    <numFmt numFmtId="166" formatCode="0.0"/>
    <numFmt numFmtId="167" formatCode="0.00&quot; m&quot;"/>
    <numFmt numFmtId="168" formatCode="0.00&quot; m/s²&quot;"/>
    <numFmt numFmtId="169" formatCode="0.000&quot; s&quot;"/>
    <numFmt numFmtId="170" formatCode="0.000&quot; (g)&quot;"/>
    <numFmt numFmtId="171" formatCode="0.00E+00&quot;kN/m²&quot;"/>
    <numFmt numFmtId="172" formatCode="0.00&quot; kN&quot;"/>
    <numFmt numFmtId="173" formatCode="0.00&quot; kg&quot;"/>
    <numFmt numFmtId="174" formatCode="0.000&quot; kN&quot;"/>
    <numFmt numFmtId="175" formatCode="0.00&quot; s&quot;"/>
    <numFmt numFmtId="176" formatCode="0&quot; mm&quot;"/>
    <numFmt numFmtId="177" formatCode="0&quot; mm⁴&quot;"/>
    <numFmt numFmtId="178" formatCode="0&quot; N/mm&quot;"/>
  </numFmts>
  <fonts count="5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vertAlign val="subscript"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vertAlign val="subscript"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00B0F0"/>
      <name val="Calibri"/>
      <family val="2"/>
      <scheme val="minor"/>
    </font>
    <font>
      <sz val="8"/>
      <color theme="1"/>
      <name val="Calibri"/>
      <family val="2"/>
    </font>
    <font>
      <b/>
      <vertAlign val="superscript"/>
      <sz val="11"/>
      <color theme="1"/>
      <name val="Calibri"/>
      <family val="2"/>
      <scheme val="minor"/>
    </font>
    <font>
      <b/>
      <i/>
      <u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B0F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theme="1"/>
      <name val="Calibri"/>
      <family val="2"/>
    </font>
    <font>
      <b/>
      <vertAlign val="subscript"/>
      <sz val="12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2" applyNumberFormat="0" applyFill="0" applyAlignment="0" applyProtection="0"/>
    <xf numFmtId="0" fontId="7" fillId="17" borderId="3" applyNumberFormat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8" fillId="7" borderId="1" applyNumberFormat="0" applyAlignment="0" applyProtection="0"/>
    <xf numFmtId="0" fontId="9" fillId="22" borderId="0" applyNumberFormat="0" applyBorder="0" applyAlignment="0" applyProtection="0"/>
    <xf numFmtId="0" fontId="1" fillId="0" borderId="0"/>
    <xf numFmtId="0" fontId="1" fillId="0" borderId="0"/>
    <xf numFmtId="0" fontId="20" fillId="0" borderId="0"/>
    <xf numFmtId="0" fontId="1" fillId="23" borderId="4" applyNumberFormat="0" applyFon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9" fillId="0" borderId="0" applyNumberFormat="0" applyFill="0" applyBorder="0" applyAlignment="0" applyProtection="0"/>
  </cellStyleXfs>
  <cellXfs count="175">
    <xf numFmtId="0" fontId="0" fillId="0" borderId="0" xfId="0"/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Protection="1">
      <protection hidden="1"/>
    </xf>
    <xf numFmtId="0" fontId="0" fillId="0" borderId="0" xfId="0" applyFill="1"/>
    <xf numFmtId="2" fontId="0" fillId="0" borderId="0" xfId="0" applyNumberFormat="1" applyAlignment="1">
      <alignment horizontal="center" vertical="center"/>
    </xf>
    <xf numFmtId="0" fontId="0" fillId="0" borderId="0" xfId="0" applyBorder="1" applyAlignment="1" applyProtection="1">
      <alignment horizontal="center" vertical="center"/>
      <protection hidden="1"/>
    </xf>
    <xf numFmtId="0" fontId="23" fillId="0" borderId="0" xfId="0" applyFont="1" applyBorder="1" applyAlignment="1" applyProtection="1">
      <alignment horizontal="center" vertical="center"/>
      <protection hidden="1"/>
    </xf>
    <xf numFmtId="0" fontId="0" fillId="0" borderId="0" xfId="0" applyFont="1" applyAlignment="1">
      <alignment horizontal="center" vertical="center" wrapText="1"/>
    </xf>
    <xf numFmtId="2" fontId="0" fillId="0" borderId="0" xfId="0" applyNumberFormat="1" applyFont="1" applyAlignment="1">
      <alignment horizontal="center" vertical="center" wrapText="1"/>
    </xf>
    <xf numFmtId="166" fontId="0" fillId="0" borderId="0" xfId="0" applyNumberFormat="1" applyFont="1" applyAlignment="1">
      <alignment horizontal="center" vertical="center" wrapText="1"/>
    </xf>
    <xf numFmtId="166" fontId="0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 vertical="center"/>
    </xf>
    <xf numFmtId="0" fontId="21" fillId="0" borderId="20" xfId="0" applyFont="1" applyBorder="1" applyAlignment="1" applyProtection="1">
      <alignment horizontal="center" vertical="center"/>
      <protection hidden="1"/>
    </xf>
    <xf numFmtId="165" fontId="0" fillId="0" borderId="20" xfId="0" applyNumberFormat="1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center" vertical="center"/>
      <protection hidden="1"/>
    </xf>
    <xf numFmtId="165" fontId="0" fillId="0" borderId="0" xfId="0" applyNumberFormat="1" applyBorder="1" applyAlignment="1" applyProtection="1">
      <alignment horizontal="center" vertical="center"/>
      <protection hidden="1"/>
    </xf>
    <xf numFmtId="0" fontId="40" fillId="0" borderId="0" xfId="0" applyFont="1" applyBorder="1" applyAlignment="1" applyProtection="1">
      <protection hidden="1"/>
    </xf>
    <xf numFmtId="0" fontId="21" fillId="0" borderId="20" xfId="0" applyFont="1" applyFill="1" applyBorder="1" applyAlignment="1" applyProtection="1">
      <alignment horizontal="center" vertical="center"/>
      <protection hidden="1"/>
    </xf>
    <xf numFmtId="2" fontId="0" fillId="0" borderId="20" xfId="0" applyNumberFormat="1" applyBorder="1" applyAlignment="1" applyProtection="1">
      <alignment horizontal="center" vertical="center"/>
      <protection hidden="1"/>
    </xf>
    <xf numFmtId="0" fontId="0" fillId="0" borderId="0" xfId="0" applyBorder="1" applyProtection="1">
      <protection hidden="1"/>
    </xf>
    <xf numFmtId="2" fontId="0" fillId="0" borderId="0" xfId="0" applyNumberFormat="1" applyAlignment="1" applyProtection="1">
      <alignment horizontal="center" vertical="center"/>
      <protection hidden="1"/>
    </xf>
    <xf numFmtId="0" fontId="32" fillId="0" borderId="0" xfId="0" applyFont="1" applyProtection="1">
      <protection hidden="1"/>
    </xf>
    <xf numFmtId="0" fontId="0" fillId="0" borderId="0" xfId="0" applyFont="1" applyFill="1" applyProtection="1">
      <protection hidden="1"/>
    </xf>
    <xf numFmtId="0" fontId="0" fillId="0" borderId="0" xfId="0" applyFill="1" applyProtection="1">
      <protection hidden="1"/>
    </xf>
    <xf numFmtId="2" fontId="0" fillId="0" borderId="0" xfId="0" applyNumberFormat="1" applyBorder="1" applyAlignment="1">
      <alignment horizont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Fill="1" applyBorder="1" applyProtection="1">
      <protection hidden="1"/>
    </xf>
    <xf numFmtId="164" fontId="0" fillId="0" borderId="0" xfId="0" applyNumberFormat="1" applyBorder="1" applyAlignment="1">
      <alignment horizontal="center"/>
    </xf>
    <xf numFmtId="170" fontId="0" fillId="0" borderId="27" xfId="0" applyNumberFormat="1" applyFill="1" applyBorder="1" applyAlignment="1" applyProtection="1">
      <alignment horizontal="center" vertical="center"/>
      <protection hidden="1"/>
    </xf>
    <xf numFmtId="0" fontId="43" fillId="0" borderId="0" xfId="0" applyFont="1" applyBorder="1" applyAlignment="1" applyProtection="1">
      <protection hidden="1"/>
    </xf>
    <xf numFmtId="0" fontId="21" fillId="0" borderId="18" xfId="0" applyFont="1" applyFill="1" applyBorder="1" applyAlignment="1" applyProtection="1">
      <alignment horizontal="center"/>
      <protection hidden="1"/>
    </xf>
    <xf numFmtId="169" fontId="24" fillId="0" borderId="27" xfId="0" applyNumberFormat="1" applyFont="1" applyFill="1" applyBorder="1" applyAlignment="1" applyProtection="1">
      <alignment horizontal="center" vertical="center"/>
      <protection hidden="1"/>
    </xf>
    <xf numFmtId="168" fontId="24" fillId="0" borderId="27" xfId="0" applyNumberFormat="1" applyFont="1" applyFill="1" applyBorder="1" applyAlignment="1" applyProtection="1">
      <alignment horizontal="center" vertical="center"/>
      <protection hidden="1"/>
    </xf>
    <xf numFmtId="0" fontId="22" fillId="0" borderId="29" xfId="0" applyFont="1" applyFill="1" applyBorder="1" applyAlignment="1" applyProtection="1">
      <alignment horizontal="center" vertical="center"/>
      <protection hidden="1"/>
    </xf>
    <xf numFmtId="0" fontId="23" fillId="0" borderId="0" xfId="0" applyFont="1" applyProtection="1">
      <protection hidden="1"/>
    </xf>
    <xf numFmtId="167" fontId="0" fillId="0" borderId="12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Font="1" applyAlignment="1" applyProtection="1">
      <alignment horizontal="center"/>
    </xf>
    <xf numFmtId="0" fontId="31" fillId="0" borderId="0" xfId="0" applyFont="1" applyAlignment="1" applyProtection="1">
      <alignment vertical="center" wrapText="1"/>
    </xf>
    <xf numFmtId="0" fontId="21" fillId="0" borderId="0" xfId="0" applyFont="1" applyAlignment="1" applyProtection="1">
      <alignment horizontal="center"/>
    </xf>
    <xf numFmtId="0" fontId="33" fillId="0" borderId="0" xfId="0" applyFont="1" applyFill="1" applyBorder="1" applyAlignment="1" applyProtection="1">
      <alignment vertical="center"/>
    </xf>
    <xf numFmtId="0" fontId="21" fillId="0" borderId="0" xfId="0" applyFont="1" applyAlignment="1" applyProtection="1">
      <alignment vertical="center" wrapText="1"/>
    </xf>
    <xf numFmtId="0" fontId="33" fillId="0" borderId="0" xfId="0" applyFont="1" applyFill="1" applyBorder="1" applyAlignment="1" applyProtection="1"/>
    <xf numFmtId="0" fontId="33" fillId="0" borderId="0" xfId="0" applyFont="1" applyFill="1" applyBorder="1" applyAlignment="1" applyProtection="1">
      <alignment horizontal="left"/>
    </xf>
    <xf numFmtId="0" fontId="21" fillId="0" borderId="0" xfId="0" applyFont="1" applyBorder="1" applyAlignment="1" applyProtection="1">
      <alignment horizontal="center" vertical="center"/>
    </xf>
    <xf numFmtId="0" fontId="0" fillId="0" borderId="0" xfId="0" applyFill="1" applyBorder="1" applyProtection="1"/>
    <xf numFmtId="165" fontId="24" fillId="0" borderId="13" xfId="0" applyNumberFormat="1" applyFont="1" applyFill="1" applyBorder="1" applyAlignment="1" applyProtection="1">
      <alignment horizontal="center" vertical="center"/>
      <protection locked="0"/>
    </xf>
    <xf numFmtId="169" fontId="24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hidden="1"/>
    </xf>
    <xf numFmtId="0" fontId="44" fillId="0" borderId="0" xfId="0" applyFont="1"/>
    <xf numFmtId="0" fontId="46" fillId="0" borderId="0" xfId="0" applyFont="1" applyProtection="1">
      <protection hidden="1"/>
    </xf>
    <xf numFmtId="0" fontId="32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0" fillId="0" borderId="0" xfId="0" applyFont="1" applyAlignment="1" applyProtection="1">
      <alignment horizontal="center" vertical="center" wrapText="1"/>
      <protection hidden="1"/>
    </xf>
    <xf numFmtId="170" fontId="0" fillId="0" borderId="30" xfId="0" applyNumberForma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 wrapText="1"/>
      <protection hidden="1"/>
    </xf>
    <xf numFmtId="0" fontId="21" fillId="0" borderId="18" xfId="0" applyFont="1" applyBorder="1" applyAlignment="1" applyProtection="1">
      <alignment horizontal="center"/>
      <protection hidden="1"/>
    </xf>
    <xf numFmtId="165" fontId="0" fillId="0" borderId="27" xfId="0" applyNumberFormat="1" applyBorder="1" applyAlignment="1" applyProtection="1">
      <alignment horizontal="center"/>
      <protection hidden="1"/>
    </xf>
    <xf numFmtId="0" fontId="21" fillId="0" borderId="18" xfId="0" applyFont="1" applyBorder="1" applyAlignment="1" applyProtection="1">
      <alignment horizontal="center" vertical="center"/>
      <protection hidden="1"/>
    </xf>
    <xf numFmtId="168" fontId="24" fillId="0" borderId="31" xfId="0" applyNumberFormat="1" applyFont="1" applyFill="1" applyBorder="1" applyAlignment="1" applyProtection="1">
      <alignment horizontal="center" vertical="center"/>
      <protection hidden="1"/>
    </xf>
    <xf numFmtId="165" fontId="24" fillId="0" borderId="10" xfId="0" applyNumberFormat="1" applyFont="1" applyFill="1" applyBorder="1" applyAlignment="1" applyProtection="1">
      <alignment horizontal="center" vertical="center"/>
      <protection hidden="1"/>
    </xf>
    <xf numFmtId="165" fontId="24" fillId="0" borderId="27" xfId="0" applyNumberFormat="1" applyFont="1" applyFill="1" applyBorder="1" applyAlignment="1" applyProtection="1">
      <alignment horizontal="center" vertical="center"/>
      <protection hidden="1"/>
    </xf>
    <xf numFmtId="0" fontId="35" fillId="0" borderId="18" xfId="0" applyFont="1" applyBorder="1" applyAlignment="1" applyProtection="1">
      <alignment horizontal="center" vertical="center"/>
      <protection hidden="1"/>
    </xf>
    <xf numFmtId="165" fontId="0" fillId="0" borderId="27" xfId="0" applyNumberFormat="1" applyBorder="1" applyAlignment="1" applyProtection="1">
      <alignment horizontal="center" vertical="center"/>
      <protection hidden="1"/>
    </xf>
    <xf numFmtId="0" fontId="39" fillId="0" borderId="18" xfId="0" applyFont="1" applyBorder="1" applyAlignment="1" applyProtection="1">
      <alignment horizontal="center" vertical="center"/>
      <protection hidden="1"/>
    </xf>
    <xf numFmtId="2" fontId="0" fillId="0" borderId="27" xfId="0" applyNumberFormat="1" applyBorder="1" applyAlignment="1" applyProtection="1">
      <alignment horizontal="center" vertical="center"/>
      <protection hidden="1"/>
    </xf>
    <xf numFmtId="0" fontId="23" fillId="0" borderId="18" xfId="0" applyFont="1" applyBorder="1" applyAlignment="1" applyProtection="1">
      <alignment horizontal="center" vertical="center"/>
      <protection hidden="1"/>
    </xf>
    <xf numFmtId="170" fontId="0" fillId="0" borderId="27" xfId="0" applyNumberFormat="1" applyBorder="1" applyAlignment="1" applyProtection="1">
      <alignment horizontal="center" vertical="center"/>
      <protection hidden="1"/>
    </xf>
    <xf numFmtId="170" fontId="0" fillId="0" borderId="20" xfId="0" applyNumberFormat="1" applyBorder="1" applyAlignment="1" applyProtection="1">
      <alignment horizontal="center" vertical="center"/>
      <protection hidden="1"/>
    </xf>
    <xf numFmtId="0" fontId="26" fillId="0" borderId="0" xfId="0" applyFont="1" applyBorder="1" applyProtection="1">
      <protection hidden="1"/>
    </xf>
    <xf numFmtId="0" fontId="26" fillId="0" borderId="0" xfId="0" applyFont="1" applyBorder="1" applyAlignment="1" applyProtection="1">
      <alignment horizontal="center"/>
      <protection hidden="1"/>
    </xf>
    <xf numFmtId="1" fontId="26" fillId="0" borderId="0" xfId="0" applyNumberFormat="1" applyFont="1" applyBorder="1" applyAlignment="1" applyProtection="1">
      <alignment horizontal="center"/>
      <protection hidden="1"/>
    </xf>
    <xf numFmtId="0" fontId="37" fillId="0" borderId="0" xfId="0" applyFont="1" applyProtection="1">
      <protection hidden="1"/>
    </xf>
    <xf numFmtId="0" fontId="0" fillId="0" borderId="27" xfId="0" applyBorder="1" applyProtection="1">
      <protection hidden="1"/>
    </xf>
    <xf numFmtId="0" fontId="21" fillId="0" borderId="18" xfId="0" applyFont="1" applyFill="1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left" vertical="center"/>
      <protection hidden="1"/>
    </xf>
    <xf numFmtId="0" fontId="0" fillId="0" borderId="27" xfId="0" applyBorder="1" applyAlignment="1" applyProtection="1">
      <alignment horizontal="left"/>
      <protection hidden="1"/>
    </xf>
    <xf numFmtId="0" fontId="0" fillId="0" borderId="27" xfId="0" applyBorder="1" applyAlignment="1" applyProtection="1">
      <alignment horizontal="left" vertical="center" wrapText="1"/>
      <protection hidden="1"/>
    </xf>
    <xf numFmtId="167" fontId="0" fillId="0" borderId="31" xfId="0" applyNumberFormat="1" applyFill="1" applyBorder="1" applyAlignment="1" applyProtection="1">
      <alignment horizontal="center"/>
      <protection hidden="1"/>
    </xf>
    <xf numFmtId="169" fontId="24" fillId="0" borderId="10" xfId="0" applyNumberFormat="1" applyFont="1" applyFill="1" applyBorder="1" applyAlignment="1" applyProtection="1">
      <alignment horizontal="center" vertical="center"/>
      <protection hidden="1"/>
    </xf>
    <xf numFmtId="1" fontId="0" fillId="0" borderId="27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protection hidden="1"/>
    </xf>
    <xf numFmtId="167" fontId="0" fillId="0" borderId="27" xfId="0" applyNumberForma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24" borderId="0" xfId="0" applyFill="1" applyProtection="1">
      <protection hidden="1"/>
    </xf>
    <xf numFmtId="0" fontId="21" fillId="24" borderId="18" xfId="0" applyFont="1" applyFill="1" applyBorder="1" applyAlignment="1" applyProtection="1">
      <alignment horizontal="center"/>
      <protection hidden="1"/>
    </xf>
    <xf numFmtId="171" fontId="0" fillId="24" borderId="27" xfId="0" applyNumberFormat="1" applyFont="1" applyFill="1" applyBorder="1" applyAlignment="1" applyProtection="1">
      <alignment horizontal="center" vertical="center"/>
      <protection hidden="1"/>
    </xf>
    <xf numFmtId="0" fontId="0" fillId="0" borderId="36" xfId="0" applyBorder="1" applyAlignment="1" applyProtection="1">
      <alignment horizontal="center" vertical="center"/>
      <protection hidden="1"/>
    </xf>
    <xf numFmtId="0" fontId="0" fillId="24" borderId="36" xfId="0" applyFill="1" applyBorder="1" applyAlignment="1" applyProtection="1">
      <alignment horizontal="right"/>
      <protection hidden="1"/>
    </xf>
    <xf numFmtId="0" fontId="0" fillId="24" borderId="36" xfId="0" applyFill="1" applyBorder="1" applyProtection="1">
      <protection hidden="1"/>
    </xf>
    <xf numFmtId="0" fontId="0" fillId="0" borderId="0" xfId="0" applyBorder="1" applyAlignment="1">
      <alignment horizontal="right"/>
    </xf>
    <xf numFmtId="0" fontId="21" fillId="0" borderId="0" xfId="0" applyFont="1" applyFill="1" applyBorder="1" applyAlignment="1" applyProtection="1">
      <alignment horizontal="center" vertical="center"/>
      <protection hidden="1"/>
    </xf>
    <xf numFmtId="2" fontId="0" fillId="0" borderId="27" xfId="0" applyNumberFormat="1" applyFont="1" applyFill="1" applyBorder="1" applyAlignment="1" applyProtection="1">
      <alignment horizontal="center" vertical="center"/>
      <protection hidden="1"/>
    </xf>
    <xf numFmtId="0" fontId="39" fillId="0" borderId="0" xfId="0" applyFont="1" applyFill="1" applyBorder="1" applyAlignment="1" applyProtection="1">
      <alignment horizontal="center" vertical="center"/>
      <protection hidden="1"/>
    </xf>
    <xf numFmtId="172" fontId="0" fillId="0" borderId="36" xfId="0" applyNumberFormat="1" applyBorder="1" applyAlignment="1" applyProtection="1">
      <alignment horizontal="center" vertical="center"/>
      <protection hidden="1"/>
    </xf>
    <xf numFmtId="175" fontId="24" fillId="0" borderId="36" xfId="0" applyNumberFormat="1" applyFont="1" applyFill="1" applyBorder="1" applyAlignment="1" applyProtection="1">
      <alignment horizontal="center" vertical="center"/>
      <protection hidden="1"/>
    </xf>
    <xf numFmtId="178" fontId="0" fillId="0" borderId="36" xfId="0" applyNumberFormat="1" applyBorder="1" applyAlignment="1" applyProtection="1">
      <alignment horizontal="center" vertical="center"/>
      <protection hidden="1"/>
    </xf>
    <xf numFmtId="173" fontId="24" fillId="0" borderId="36" xfId="0" applyNumberFormat="1" applyFont="1" applyFill="1" applyBorder="1" applyAlignment="1" applyProtection="1">
      <alignment horizontal="center" vertical="center"/>
      <protection hidden="1"/>
    </xf>
    <xf numFmtId="176" fontId="0" fillId="0" borderId="36" xfId="0" applyNumberFormat="1" applyBorder="1" applyAlignment="1" applyProtection="1">
      <alignment horizontal="center" vertical="center"/>
      <protection hidden="1"/>
    </xf>
    <xf numFmtId="0" fontId="21" fillId="0" borderId="0" xfId="0" applyFont="1"/>
    <xf numFmtId="165" fontId="0" fillId="0" borderId="36" xfId="0" applyNumberFormat="1" applyBorder="1" applyAlignment="1" applyProtection="1">
      <alignment horizontal="center" vertical="center"/>
      <protection hidden="1"/>
    </xf>
    <xf numFmtId="0" fontId="25" fillId="0" borderId="0" xfId="0" applyFont="1" applyBorder="1" applyAlignment="1" applyProtection="1">
      <alignment horizontal="center"/>
    </xf>
    <xf numFmtId="0" fontId="51" fillId="0" borderId="0" xfId="0" applyFont="1" applyFill="1" applyBorder="1" applyAlignment="1" applyProtection="1">
      <alignment horizontal="center" vertical="center"/>
      <protection hidden="1"/>
    </xf>
    <xf numFmtId="0" fontId="26" fillId="0" borderId="0" xfId="0" applyFont="1" applyProtection="1">
      <protection hidden="1"/>
    </xf>
    <xf numFmtId="174" fontId="26" fillId="0" borderId="36" xfId="0" applyNumberFormat="1" applyFont="1" applyFill="1" applyBorder="1" applyAlignment="1" applyProtection="1">
      <alignment horizontal="center" vertical="center"/>
      <protection hidden="1"/>
    </xf>
    <xf numFmtId="0" fontId="26" fillId="0" borderId="0" xfId="0" applyFont="1" applyProtection="1"/>
    <xf numFmtId="0" fontId="48" fillId="0" borderId="0" xfId="0" applyFont="1" applyProtection="1"/>
    <xf numFmtId="0" fontId="47" fillId="0" borderId="0" xfId="0" applyFont="1" applyAlignment="1" applyProtection="1">
      <alignment horizontal="center" vertical="center"/>
    </xf>
    <xf numFmtId="0" fontId="23" fillId="0" borderId="0" xfId="0" applyFont="1" applyProtection="1"/>
    <xf numFmtId="0" fontId="21" fillId="0" borderId="25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</xf>
    <xf numFmtId="167" fontId="0" fillId="0" borderId="0" xfId="0" applyNumberFormat="1" applyFont="1" applyBorder="1" applyAlignment="1" applyProtection="1">
      <alignment horizontal="center" vertical="center"/>
    </xf>
    <xf numFmtId="0" fontId="0" fillId="0" borderId="0" xfId="0" applyAlignment="1" applyProtection="1"/>
    <xf numFmtId="0" fontId="0" fillId="0" borderId="0" xfId="0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/>
    </xf>
    <xf numFmtId="177" fontId="48" fillId="0" borderId="0" xfId="0" applyNumberFormat="1" applyFont="1" applyAlignment="1" applyProtection="1">
      <alignment horizontal="center" vertical="center"/>
      <protection locked="0"/>
    </xf>
    <xf numFmtId="176" fontId="0" fillId="0" borderId="30" xfId="0" applyNumberFormat="1" applyBorder="1" applyAlignment="1" applyProtection="1">
      <alignment horizontal="center"/>
      <protection locked="0"/>
    </xf>
    <xf numFmtId="173" fontId="0" fillId="0" borderId="26" xfId="0" applyNumberFormat="1" applyBorder="1" applyAlignment="1" applyProtection="1">
      <alignment horizontal="center" vertical="center"/>
      <protection locked="0"/>
    </xf>
    <xf numFmtId="167" fontId="0" fillId="0" borderId="30" xfId="0" applyNumberFormat="1" applyFill="1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176" fontId="48" fillId="0" borderId="0" xfId="0" applyNumberFormat="1" applyFont="1" applyAlignment="1" applyProtection="1">
      <alignment horizontal="center"/>
      <protection locked="0"/>
    </xf>
    <xf numFmtId="0" fontId="21" fillId="0" borderId="0" xfId="0" applyFont="1" applyAlignment="1">
      <alignment horizontal="center"/>
    </xf>
    <xf numFmtId="0" fontId="29" fillId="0" borderId="0" xfId="45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9" fillId="0" borderId="0" xfId="45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14" fontId="45" fillId="25" borderId="0" xfId="0" applyNumberFormat="1" applyFont="1" applyFill="1" applyAlignment="1">
      <alignment horizontal="center" vertical="center"/>
    </xf>
    <xf numFmtId="0" fontId="45" fillId="25" borderId="0" xfId="0" applyFont="1" applyFill="1" applyAlignment="1">
      <alignment horizontal="center" vertical="center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horizontal="left" vertical="center"/>
    </xf>
    <xf numFmtId="0" fontId="0" fillId="0" borderId="25" xfId="0" applyBorder="1" applyAlignment="1" applyProtection="1">
      <alignment horizontal="left" vertical="center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left" vertical="center"/>
      <protection hidden="1"/>
    </xf>
    <xf numFmtId="0" fontId="43" fillId="0" borderId="0" xfId="0" applyFont="1" applyBorder="1" applyAlignment="1" applyProtection="1">
      <alignment horizontal="center"/>
    </xf>
    <xf numFmtId="0" fontId="32" fillId="0" borderId="0" xfId="0" applyFont="1" applyAlignment="1" applyProtection="1">
      <alignment horizontal="left" vertical="center"/>
    </xf>
    <xf numFmtId="0" fontId="29" fillId="24" borderId="15" xfId="45" applyFill="1" applyBorder="1" applyAlignment="1" applyProtection="1">
      <alignment horizontal="center"/>
      <protection locked="0"/>
    </xf>
    <xf numFmtId="0" fontId="29" fillId="24" borderId="16" xfId="45" applyFill="1" applyBorder="1" applyAlignment="1" applyProtection="1">
      <alignment horizontal="center"/>
      <protection locked="0"/>
    </xf>
    <xf numFmtId="0" fontId="29" fillId="24" borderId="17" xfId="45" applyFill="1" applyBorder="1" applyAlignment="1" applyProtection="1">
      <alignment horizontal="center"/>
      <protection locked="0"/>
    </xf>
    <xf numFmtId="0" fontId="33" fillId="0" borderId="0" xfId="0" applyFont="1" applyAlignment="1" applyProtection="1">
      <alignment horizontal="left" vertical="center"/>
    </xf>
    <xf numFmtId="0" fontId="40" fillId="0" borderId="11" xfId="0" applyFont="1" applyBorder="1" applyAlignment="1" applyProtection="1">
      <alignment horizontal="center"/>
      <protection hidden="1"/>
    </xf>
    <xf numFmtId="168" fontId="24" fillId="0" borderId="19" xfId="0" applyNumberFormat="1" applyFont="1" applyFill="1" applyBorder="1" applyAlignment="1" applyProtection="1">
      <alignment horizontal="center" vertical="center"/>
    </xf>
    <xf numFmtId="168" fontId="24" fillId="0" borderId="28" xfId="0" applyNumberFormat="1" applyFont="1" applyFill="1" applyBorder="1" applyAlignment="1" applyProtection="1">
      <alignment horizontal="center" vertical="center"/>
    </xf>
    <xf numFmtId="0" fontId="23" fillId="0" borderId="19" xfId="0" applyFont="1" applyBorder="1" applyAlignment="1" applyProtection="1">
      <alignment horizontal="center" vertical="center"/>
      <protection hidden="1"/>
    </xf>
    <xf numFmtId="0" fontId="23" fillId="0" borderId="21" xfId="0" applyFont="1" applyBorder="1" applyAlignment="1" applyProtection="1">
      <alignment horizontal="center" vertical="center"/>
      <protection hidden="1"/>
    </xf>
    <xf numFmtId="169" fontId="24" fillId="0" borderId="19" xfId="0" applyNumberFormat="1" applyFont="1" applyFill="1" applyBorder="1" applyAlignment="1" applyProtection="1">
      <alignment horizontal="center" vertical="center"/>
    </xf>
    <xf numFmtId="169" fontId="24" fillId="0" borderId="28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 wrapText="1"/>
      <protection hidden="1"/>
    </xf>
    <xf numFmtId="0" fontId="0" fillId="0" borderId="32" xfId="0" applyBorder="1" applyAlignment="1" applyProtection="1">
      <alignment horizontal="center" vertical="center" wrapText="1"/>
      <protection hidden="1"/>
    </xf>
    <xf numFmtId="0" fontId="0" fillId="0" borderId="33" xfId="0" applyBorder="1" applyAlignment="1" applyProtection="1">
      <alignment horizontal="center" vertical="center" wrapText="1"/>
      <protection hidden="1"/>
    </xf>
    <xf numFmtId="0" fontId="0" fillId="0" borderId="34" xfId="0" applyBorder="1" applyAlignment="1" applyProtection="1">
      <alignment horizontal="center" vertical="center" wrapText="1"/>
      <protection hidden="1"/>
    </xf>
    <xf numFmtId="0" fontId="0" fillId="0" borderId="35" xfId="0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0" fillId="0" borderId="25" xfId="0" applyBorder="1" applyAlignment="1" applyProtection="1">
      <alignment horizontal="center" vertical="center" wrapText="1"/>
      <protection hidden="1"/>
    </xf>
    <xf numFmtId="0" fontId="0" fillId="0" borderId="22" xfId="0" applyBorder="1" applyAlignment="1" applyProtection="1">
      <alignment horizontal="center" vertical="center" wrapText="1"/>
      <protection hidden="1"/>
    </xf>
    <xf numFmtId="0" fontId="0" fillId="0" borderId="23" xfId="0" applyBorder="1" applyAlignment="1" applyProtection="1">
      <alignment horizontal="center" vertical="center" wrapText="1"/>
      <protection hidden="1"/>
    </xf>
    <xf numFmtId="0" fontId="0" fillId="0" borderId="24" xfId="0" applyBorder="1" applyAlignment="1" applyProtection="1">
      <alignment horizontal="center" vertical="center" wrapText="1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 wrapText="1"/>
      <protection hidden="1"/>
    </xf>
    <xf numFmtId="0" fontId="0" fillId="0" borderId="27" xfId="0" applyBorder="1" applyAlignment="1" applyProtection="1">
      <alignment horizontal="center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</cellXfs>
  <cellStyles count="46">
    <cellStyle name="20% - Colore 1 2" xfId="1"/>
    <cellStyle name="20% - Colore 2 2" xfId="2"/>
    <cellStyle name="20% - Colore 3 2" xfId="3"/>
    <cellStyle name="20% - Colore 4 2" xfId="4"/>
    <cellStyle name="20% - Colore 5 2" xfId="5"/>
    <cellStyle name="20% - Colore 6 2" xfId="6"/>
    <cellStyle name="40% - Colore 1 2" xfId="7"/>
    <cellStyle name="40% - Colore 2 2" xfId="8"/>
    <cellStyle name="40% - Colore 3 2" xfId="9"/>
    <cellStyle name="40% - Colore 4 2" xfId="10"/>
    <cellStyle name="40% - Colore 5 2" xfId="11"/>
    <cellStyle name="40% - Colore 6 2" xfId="12"/>
    <cellStyle name="60% - Colore 1 2" xfId="13"/>
    <cellStyle name="60% - Colore 2 2" xfId="14"/>
    <cellStyle name="60% - Colore 3 2" xfId="15"/>
    <cellStyle name="60% - Colore 4 2" xfId="16"/>
    <cellStyle name="60% - Colore 5 2" xfId="17"/>
    <cellStyle name="60% - Colore 6 2" xfId="18"/>
    <cellStyle name="Calcolo 2" xfId="19"/>
    <cellStyle name="Cella collegata 2" xfId="20"/>
    <cellStyle name="Cella da controllare 2" xfId="21"/>
    <cellStyle name="Collegamento ipertestuale" xfId="45" builtinId="8"/>
    <cellStyle name="Colore 1 2" xfId="22"/>
    <cellStyle name="Colore 2 2" xfId="23"/>
    <cellStyle name="Colore 3 2" xfId="24"/>
    <cellStyle name="Colore 4 2" xfId="25"/>
    <cellStyle name="Colore 5 2" xfId="26"/>
    <cellStyle name="Colore 6 2" xfId="27"/>
    <cellStyle name="Input 2" xfId="28"/>
    <cellStyle name="Neutrale 2" xfId="29"/>
    <cellStyle name="Normale" xfId="0" builtinId="0"/>
    <cellStyle name="Normale 2" xfId="30"/>
    <cellStyle name="Normale 3" xfId="31"/>
    <cellStyle name="Normale 4" xfId="32"/>
    <cellStyle name="Nota 2" xfId="33"/>
    <cellStyle name="Output 2" xfId="34"/>
    <cellStyle name="Testo avviso 2" xfId="35"/>
    <cellStyle name="Testo descrittivo 2" xfId="36"/>
    <cellStyle name="Titolo 1 2" xfId="37"/>
    <cellStyle name="Titolo 2 2" xfId="38"/>
    <cellStyle name="Titolo 3 2" xfId="39"/>
    <cellStyle name="Titolo 4 2" xfId="40"/>
    <cellStyle name="Titolo 5" xfId="41"/>
    <cellStyle name="Totale 2" xfId="42"/>
    <cellStyle name="Valore non valido 2" xfId="43"/>
    <cellStyle name="Valore valido 2" xfId="44"/>
  </cellStyles>
  <dxfs count="5">
    <dxf>
      <fill>
        <patternFill>
          <bgColor theme="6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usernames" Target="revisions/userNam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Spettro di risposta elastico in</a:t>
            </a:r>
            <a:r>
              <a:rPr lang="it-IT" baseline="0"/>
              <a:t> accelerazione delle componenti orizzontali e </a:t>
            </a:r>
            <a:r>
              <a:rPr lang="it-IT" sz="1400" b="0" i="0" u="none" strike="noStrike" baseline="0">
                <a:effectLst/>
              </a:rPr>
              <a:t>Spettro di progetto elastico in accelerazione delle componenti orizzontali </a:t>
            </a:r>
            <a:endParaRPr lang="it-IT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17259206235585"/>
          <c:y val="0.18076033464566929"/>
          <c:w val="0.70892770221904089"/>
          <c:h val="0.71461142552493451"/>
        </c:manualLayout>
      </c:layout>
      <c:scatterChart>
        <c:scatterStyle val="smoothMarker"/>
        <c:varyColors val="0"/>
        <c:ser>
          <c:idx val="0"/>
          <c:order val="0"/>
          <c:tx>
            <c:v>SPETTRO ELASTICO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'SPETTRO DI PROGETTO ORIZZONTALE'!$B$11:$B$511</c:f>
              <c:numCache>
                <c:formatCode>0.00</c:formatCode>
                <c:ptCount val="5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  <c:pt idx="101">
                  <c:v>1.0100000000000007</c:v>
                </c:pt>
                <c:pt idx="102">
                  <c:v>1.0200000000000007</c:v>
                </c:pt>
                <c:pt idx="103">
                  <c:v>1.0300000000000007</c:v>
                </c:pt>
                <c:pt idx="104">
                  <c:v>1.0400000000000007</c:v>
                </c:pt>
                <c:pt idx="105">
                  <c:v>1.0500000000000007</c:v>
                </c:pt>
                <c:pt idx="106">
                  <c:v>1.0600000000000007</c:v>
                </c:pt>
                <c:pt idx="107">
                  <c:v>1.0700000000000007</c:v>
                </c:pt>
                <c:pt idx="108">
                  <c:v>1.0800000000000007</c:v>
                </c:pt>
                <c:pt idx="109">
                  <c:v>1.0900000000000007</c:v>
                </c:pt>
                <c:pt idx="110">
                  <c:v>1.1000000000000008</c:v>
                </c:pt>
                <c:pt idx="111">
                  <c:v>1.1100000000000008</c:v>
                </c:pt>
                <c:pt idx="112">
                  <c:v>1.1200000000000008</c:v>
                </c:pt>
                <c:pt idx="113">
                  <c:v>1.1300000000000008</c:v>
                </c:pt>
                <c:pt idx="114">
                  <c:v>1.1400000000000008</c:v>
                </c:pt>
                <c:pt idx="115">
                  <c:v>1.1500000000000008</c:v>
                </c:pt>
                <c:pt idx="116">
                  <c:v>1.1600000000000008</c:v>
                </c:pt>
                <c:pt idx="117">
                  <c:v>1.1700000000000008</c:v>
                </c:pt>
                <c:pt idx="118">
                  <c:v>1.1800000000000008</c:v>
                </c:pt>
                <c:pt idx="119">
                  <c:v>1.1900000000000008</c:v>
                </c:pt>
                <c:pt idx="120">
                  <c:v>1.2000000000000008</c:v>
                </c:pt>
                <c:pt idx="121">
                  <c:v>1.2100000000000009</c:v>
                </c:pt>
                <c:pt idx="122">
                  <c:v>1.2200000000000009</c:v>
                </c:pt>
                <c:pt idx="123">
                  <c:v>1.2300000000000009</c:v>
                </c:pt>
                <c:pt idx="124">
                  <c:v>1.2400000000000009</c:v>
                </c:pt>
                <c:pt idx="125">
                  <c:v>1.2500000000000009</c:v>
                </c:pt>
                <c:pt idx="126">
                  <c:v>1.2600000000000009</c:v>
                </c:pt>
                <c:pt idx="127">
                  <c:v>1.2700000000000009</c:v>
                </c:pt>
                <c:pt idx="128">
                  <c:v>1.2800000000000009</c:v>
                </c:pt>
                <c:pt idx="129">
                  <c:v>1.2900000000000009</c:v>
                </c:pt>
                <c:pt idx="130">
                  <c:v>1.3000000000000009</c:v>
                </c:pt>
                <c:pt idx="131">
                  <c:v>1.3100000000000009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1.4400000000000011</c:v>
                </c:pt>
                <c:pt idx="145">
                  <c:v>1.4500000000000011</c:v>
                </c:pt>
                <c:pt idx="146">
                  <c:v>1.4600000000000011</c:v>
                </c:pt>
                <c:pt idx="147">
                  <c:v>1.4700000000000011</c:v>
                </c:pt>
                <c:pt idx="148">
                  <c:v>1.4800000000000011</c:v>
                </c:pt>
                <c:pt idx="149">
                  <c:v>1.4900000000000011</c:v>
                </c:pt>
                <c:pt idx="150">
                  <c:v>1.5000000000000011</c:v>
                </c:pt>
                <c:pt idx="151">
                  <c:v>1.5100000000000011</c:v>
                </c:pt>
                <c:pt idx="152">
                  <c:v>1.5200000000000011</c:v>
                </c:pt>
                <c:pt idx="153">
                  <c:v>1.5300000000000011</c:v>
                </c:pt>
                <c:pt idx="154">
                  <c:v>1.5400000000000011</c:v>
                </c:pt>
                <c:pt idx="155">
                  <c:v>1.5500000000000012</c:v>
                </c:pt>
                <c:pt idx="156">
                  <c:v>1.5600000000000012</c:v>
                </c:pt>
                <c:pt idx="157">
                  <c:v>1.5700000000000012</c:v>
                </c:pt>
                <c:pt idx="158">
                  <c:v>1.5800000000000012</c:v>
                </c:pt>
                <c:pt idx="159">
                  <c:v>1.5900000000000012</c:v>
                </c:pt>
                <c:pt idx="160">
                  <c:v>1.6000000000000012</c:v>
                </c:pt>
                <c:pt idx="161">
                  <c:v>1.6100000000000012</c:v>
                </c:pt>
                <c:pt idx="162">
                  <c:v>1.6200000000000012</c:v>
                </c:pt>
                <c:pt idx="163">
                  <c:v>1.6300000000000012</c:v>
                </c:pt>
                <c:pt idx="164">
                  <c:v>1.6400000000000012</c:v>
                </c:pt>
                <c:pt idx="165">
                  <c:v>1.6500000000000012</c:v>
                </c:pt>
                <c:pt idx="166">
                  <c:v>1.6600000000000013</c:v>
                </c:pt>
                <c:pt idx="167">
                  <c:v>1.6700000000000013</c:v>
                </c:pt>
                <c:pt idx="168">
                  <c:v>1.6800000000000013</c:v>
                </c:pt>
                <c:pt idx="169">
                  <c:v>1.6900000000000013</c:v>
                </c:pt>
                <c:pt idx="170">
                  <c:v>1.7000000000000013</c:v>
                </c:pt>
                <c:pt idx="171">
                  <c:v>1.7100000000000013</c:v>
                </c:pt>
                <c:pt idx="172">
                  <c:v>1.7200000000000013</c:v>
                </c:pt>
                <c:pt idx="173">
                  <c:v>1.7300000000000013</c:v>
                </c:pt>
                <c:pt idx="174">
                  <c:v>1.7400000000000013</c:v>
                </c:pt>
                <c:pt idx="175">
                  <c:v>1.7500000000000013</c:v>
                </c:pt>
                <c:pt idx="176">
                  <c:v>1.7600000000000013</c:v>
                </c:pt>
                <c:pt idx="177">
                  <c:v>1.7700000000000014</c:v>
                </c:pt>
                <c:pt idx="178">
                  <c:v>1.7800000000000014</c:v>
                </c:pt>
                <c:pt idx="179">
                  <c:v>1.7900000000000014</c:v>
                </c:pt>
                <c:pt idx="180">
                  <c:v>1.8000000000000014</c:v>
                </c:pt>
                <c:pt idx="181">
                  <c:v>1.8100000000000014</c:v>
                </c:pt>
                <c:pt idx="182">
                  <c:v>1.8200000000000014</c:v>
                </c:pt>
                <c:pt idx="183">
                  <c:v>1.8300000000000014</c:v>
                </c:pt>
                <c:pt idx="184">
                  <c:v>1.8400000000000014</c:v>
                </c:pt>
                <c:pt idx="185">
                  <c:v>1.8500000000000014</c:v>
                </c:pt>
                <c:pt idx="186">
                  <c:v>1.8600000000000014</c:v>
                </c:pt>
                <c:pt idx="187">
                  <c:v>1.8700000000000014</c:v>
                </c:pt>
                <c:pt idx="188">
                  <c:v>1.8800000000000014</c:v>
                </c:pt>
                <c:pt idx="189">
                  <c:v>1.8900000000000015</c:v>
                </c:pt>
                <c:pt idx="190">
                  <c:v>1.9000000000000015</c:v>
                </c:pt>
                <c:pt idx="191">
                  <c:v>1.9100000000000015</c:v>
                </c:pt>
                <c:pt idx="192">
                  <c:v>1.9200000000000015</c:v>
                </c:pt>
                <c:pt idx="193">
                  <c:v>1.9300000000000015</c:v>
                </c:pt>
                <c:pt idx="194">
                  <c:v>1.9400000000000015</c:v>
                </c:pt>
                <c:pt idx="195">
                  <c:v>1.9500000000000015</c:v>
                </c:pt>
                <c:pt idx="196">
                  <c:v>1.9600000000000015</c:v>
                </c:pt>
                <c:pt idx="197">
                  <c:v>1.9700000000000015</c:v>
                </c:pt>
                <c:pt idx="198">
                  <c:v>1.9800000000000015</c:v>
                </c:pt>
                <c:pt idx="199">
                  <c:v>1.9900000000000015</c:v>
                </c:pt>
                <c:pt idx="200">
                  <c:v>2.0000000000000013</c:v>
                </c:pt>
                <c:pt idx="201">
                  <c:v>2.0100000000000011</c:v>
                </c:pt>
                <c:pt idx="202">
                  <c:v>2.0200000000000009</c:v>
                </c:pt>
                <c:pt idx="203">
                  <c:v>2.0300000000000007</c:v>
                </c:pt>
                <c:pt idx="204">
                  <c:v>2.0400000000000005</c:v>
                </c:pt>
                <c:pt idx="205">
                  <c:v>2.0500000000000003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2.0799999999999996</c:v>
                </c:pt>
                <c:pt idx="209">
                  <c:v>2.0899999999999994</c:v>
                </c:pt>
                <c:pt idx="210">
                  <c:v>2.0999999999999992</c:v>
                </c:pt>
                <c:pt idx="211">
                  <c:v>2.109999999999999</c:v>
                </c:pt>
                <c:pt idx="212">
                  <c:v>2.1199999999999988</c:v>
                </c:pt>
                <c:pt idx="213">
                  <c:v>2.1299999999999986</c:v>
                </c:pt>
                <c:pt idx="214">
                  <c:v>2.1399999999999983</c:v>
                </c:pt>
                <c:pt idx="215">
                  <c:v>2.1499999999999981</c:v>
                </c:pt>
                <c:pt idx="216">
                  <c:v>2.1599999999999979</c:v>
                </c:pt>
                <c:pt idx="217">
                  <c:v>2.1699999999999977</c:v>
                </c:pt>
                <c:pt idx="218">
                  <c:v>2.1799999999999975</c:v>
                </c:pt>
                <c:pt idx="219">
                  <c:v>2.1899999999999973</c:v>
                </c:pt>
                <c:pt idx="220">
                  <c:v>2.1999999999999971</c:v>
                </c:pt>
                <c:pt idx="221">
                  <c:v>2.2099999999999969</c:v>
                </c:pt>
                <c:pt idx="222">
                  <c:v>2.2199999999999966</c:v>
                </c:pt>
                <c:pt idx="223">
                  <c:v>2.2299999999999964</c:v>
                </c:pt>
                <c:pt idx="224">
                  <c:v>2.2399999999999962</c:v>
                </c:pt>
                <c:pt idx="225">
                  <c:v>2.249999999999996</c:v>
                </c:pt>
                <c:pt idx="226">
                  <c:v>2.2599999999999958</c:v>
                </c:pt>
                <c:pt idx="227">
                  <c:v>2.2699999999999956</c:v>
                </c:pt>
                <c:pt idx="228">
                  <c:v>2.2799999999999954</c:v>
                </c:pt>
                <c:pt idx="229">
                  <c:v>2.2899999999999952</c:v>
                </c:pt>
                <c:pt idx="230">
                  <c:v>2.2999999999999949</c:v>
                </c:pt>
                <c:pt idx="231">
                  <c:v>2.3099999999999947</c:v>
                </c:pt>
                <c:pt idx="232">
                  <c:v>2.3199999999999945</c:v>
                </c:pt>
                <c:pt idx="233">
                  <c:v>2.3299999999999943</c:v>
                </c:pt>
                <c:pt idx="234">
                  <c:v>2.3399999999999941</c:v>
                </c:pt>
                <c:pt idx="235">
                  <c:v>2.3499999999999939</c:v>
                </c:pt>
                <c:pt idx="236">
                  <c:v>2.3599999999999937</c:v>
                </c:pt>
                <c:pt idx="237">
                  <c:v>2.3699999999999934</c:v>
                </c:pt>
                <c:pt idx="238">
                  <c:v>2.3799999999999932</c:v>
                </c:pt>
                <c:pt idx="239">
                  <c:v>2.389999999999993</c:v>
                </c:pt>
                <c:pt idx="240">
                  <c:v>2.3999999999999928</c:v>
                </c:pt>
                <c:pt idx="241">
                  <c:v>2.4099999999999926</c:v>
                </c:pt>
                <c:pt idx="242">
                  <c:v>2.4199999999999924</c:v>
                </c:pt>
                <c:pt idx="243">
                  <c:v>2.4299999999999922</c:v>
                </c:pt>
                <c:pt idx="244">
                  <c:v>2.439999999999992</c:v>
                </c:pt>
                <c:pt idx="245">
                  <c:v>2.4499999999999917</c:v>
                </c:pt>
                <c:pt idx="246">
                  <c:v>2.4599999999999915</c:v>
                </c:pt>
                <c:pt idx="247">
                  <c:v>2.4699999999999913</c:v>
                </c:pt>
                <c:pt idx="248">
                  <c:v>2.4799999999999911</c:v>
                </c:pt>
                <c:pt idx="249">
                  <c:v>2.4899999999999909</c:v>
                </c:pt>
                <c:pt idx="250">
                  <c:v>2.4999999999999907</c:v>
                </c:pt>
                <c:pt idx="251">
                  <c:v>2.5099999999999905</c:v>
                </c:pt>
                <c:pt idx="252">
                  <c:v>2.5199999999999902</c:v>
                </c:pt>
                <c:pt idx="253">
                  <c:v>2.52999999999999</c:v>
                </c:pt>
                <c:pt idx="254">
                  <c:v>2.5399999999999898</c:v>
                </c:pt>
                <c:pt idx="255">
                  <c:v>2.5499999999999896</c:v>
                </c:pt>
                <c:pt idx="256">
                  <c:v>2.5599999999999894</c:v>
                </c:pt>
                <c:pt idx="257">
                  <c:v>2.5699999999999892</c:v>
                </c:pt>
                <c:pt idx="258">
                  <c:v>2.579999999999989</c:v>
                </c:pt>
                <c:pt idx="259">
                  <c:v>2.5899999999999888</c:v>
                </c:pt>
                <c:pt idx="260">
                  <c:v>2.5999999999999885</c:v>
                </c:pt>
                <c:pt idx="261">
                  <c:v>2.6099999999999883</c:v>
                </c:pt>
                <c:pt idx="262">
                  <c:v>2.6199999999999881</c:v>
                </c:pt>
                <c:pt idx="263">
                  <c:v>2.6299999999999879</c:v>
                </c:pt>
                <c:pt idx="264">
                  <c:v>2.6399999999999877</c:v>
                </c:pt>
                <c:pt idx="265">
                  <c:v>2.6499999999999875</c:v>
                </c:pt>
                <c:pt idx="266">
                  <c:v>2.6599999999999873</c:v>
                </c:pt>
                <c:pt idx="267">
                  <c:v>2.6699999999999871</c:v>
                </c:pt>
                <c:pt idx="268">
                  <c:v>2.6799999999999868</c:v>
                </c:pt>
                <c:pt idx="269">
                  <c:v>2.6899999999999866</c:v>
                </c:pt>
                <c:pt idx="270">
                  <c:v>2.6999999999999864</c:v>
                </c:pt>
                <c:pt idx="271">
                  <c:v>2.7099999999999862</c:v>
                </c:pt>
                <c:pt idx="272">
                  <c:v>2.719999999999986</c:v>
                </c:pt>
                <c:pt idx="273">
                  <c:v>2.7299999999999858</c:v>
                </c:pt>
                <c:pt idx="274">
                  <c:v>2.7399999999999856</c:v>
                </c:pt>
                <c:pt idx="275">
                  <c:v>2.7499999999999853</c:v>
                </c:pt>
                <c:pt idx="276">
                  <c:v>2.7599999999999851</c:v>
                </c:pt>
                <c:pt idx="277">
                  <c:v>2.7699999999999849</c:v>
                </c:pt>
                <c:pt idx="278">
                  <c:v>2.7799999999999847</c:v>
                </c:pt>
                <c:pt idx="279">
                  <c:v>2.7899999999999845</c:v>
                </c:pt>
                <c:pt idx="280">
                  <c:v>2.7999999999999843</c:v>
                </c:pt>
                <c:pt idx="281">
                  <c:v>2.8099999999999841</c:v>
                </c:pt>
                <c:pt idx="282">
                  <c:v>2.8199999999999839</c:v>
                </c:pt>
                <c:pt idx="283">
                  <c:v>2.8299999999999836</c:v>
                </c:pt>
                <c:pt idx="284">
                  <c:v>2.8399999999999834</c:v>
                </c:pt>
                <c:pt idx="285">
                  <c:v>2.8499999999999832</c:v>
                </c:pt>
                <c:pt idx="286">
                  <c:v>2.859999999999983</c:v>
                </c:pt>
                <c:pt idx="287">
                  <c:v>2.8699999999999828</c:v>
                </c:pt>
                <c:pt idx="288">
                  <c:v>2.8799999999999826</c:v>
                </c:pt>
                <c:pt idx="289">
                  <c:v>2.8899999999999824</c:v>
                </c:pt>
                <c:pt idx="290">
                  <c:v>2.8999999999999821</c:v>
                </c:pt>
                <c:pt idx="291">
                  <c:v>2.9099999999999819</c:v>
                </c:pt>
                <c:pt idx="292">
                  <c:v>2.9199999999999817</c:v>
                </c:pt>
                <c:pt idx="293">
                  <c:v>2.9299999999999815</c:v>
                </c:pt>
                <c:pt idx="294">
                  <c:v>2.9399999999999813</c:v>
                </c:pt>
                <c:pt idx="295">
                  <c:v>2.9499999999999811</c:v>
                </c:pt>
                <c:pt idx="296">
                  <c:v>2.9599999999999809</c:v>
                </c:pt>
                <c:pt idx="297">
                  <c:v>2.9699999999999807</c:v>
                </c:pt>
                <c:pt idx="298">
                  <c:v>2.9799999999999804</c:v>
                </c:pt>
                <c:pt idx="299">
                  <c:v>2.9899999999999802</c:v>
                </c:pt>
                <c:pt idx="300">
                  <c:v>2.99999999999998</c:v>
                </c:pt>
                <c:pt idx="301">
                  <c:v>3.0099999999999798</c:v>
                </c:pt>
                <c:pt idx="302">
                  <c:v>3.0199999999999796</c:v>
                </c:pt>
                <c:pt idx="303">
                  <c:v>3.0299999999999794</c:v>
                </c:pt>
                <c:pt idx="304">
                  <c:v>3.0399999999999792</c:v>
                </c:pt>
                <c:pt idx="305">
                  <c:v>3.049999999999979</c:v>
                </c:pt>
                <c:pt idx="306">
                  <c:v>3.0599999999999787</c:v>
                </c:pt>
                <c:pt idx="307">
                  <c:v>3.0699999999999785</c:v>
                </c:pt>
                <c:pt idx="308">
                  <c:v>3.0799999999999783</c:v>
                </c:pt>
                <c:pt idx="309">
                  <c:v>3.0899999999999781</c:v>
                </c:pt>
                <c:pt idx="310">
                  <c:v>3.0999999999999779</c:v>
                </c:pt>
                <c:pt idx="311">
                  <c:v>3.1099999999999777</c:v>
                </c:pt>
                <c:pt idx="312">
                  <c:v>3.1199999999999775</c:v>
                </c:pt>
                <c:pt idx="313">
                  <c:v>3.1299999999999772</c:v>
                </c:pt>
                <c:pt idx="314">
                  <c:v>3.139999999999977</c:v>
                </c:pt>
                <c:pt idx="315">
                  <c:v>3.1499999999999768</c:v>
                </c:pt>
                <c:pt idx="316">
                  <c:v>3.1599999999999766</c:v>
                </c:pt>
                <c:pt idx="317">
                  <c:v>3.1699999999999764</c:v>
                </c:pt>
                <c:pt idx="318">
                  <c:v>3.1799999999999762</c:v>
                </c:pt>
                <c:pt idx="319">
                  <c:v>3.189999999999976</c:v>
                </c:pt>
                <c:pt idx="320">
                  <c:v>3.1999999999999758</c:v>
                </c:pt>
                <c:pt idx="321">
                  <c:v>3.2099999999999755</c:v>
                </c:pt>
                <c:pt idx="322">
                  <c:v>3.2199999999999753</c:v>
                </c:pt>
                <c:pt idx="323">
                  <c:v>3.2299999999999751</c:v>
                </c:pt>
                <c:pt idx="324">
                  <c:v>3.2399999999999749</c:v>
                </c:pt>
                <c:pt idx="325">
                  <c:v>3.2499999999999747</c:v>
                </c:pt>
                <c:pt idx="326">
                  <c:v>3.2599999999999745</c:v>
                </c:pt>
                <c:pt idx="327">
                  <c:v>3.2699999999999743</c:v>
                </c:pt>
                <c:pt idx="328">
                  <c:v>3.279999999999974</c:v>
                </c:pt>
                <c:pt idx="329">
                  <c:v>3.2899999999999738</c:v>
                </c:pt>
                <c:pt idx="330">
                  <c:v>3.2999999999999736</c:v>
                </c:pt>
                <c:pt idx="331">
                  <c:v>3.3099999999999734</c:v>
                </c:pt>
                <c:pt idx="332">
                  <c:v>3.3199999999999732</c:v>
                </c:pt>
                <c:pt idx="333">
                  <c:v>3.329999999999973</c:v>
                </c:pt>
                <c:pt idx="334">
                  <c:v>3.3399999999999728</c:v>
                </c:pt>
                <c:pt idx="335">
                  <c:v>3.3499999999999726</c:v>
                </c:pt>
                <c:pt idx="336">
                  <c:v>3.3599999999999723</c:v>
                </c:pt>
                <c:pt idx="337">
                  <c:v>3.3699999999999721</c:v>
                </c:pt>
                <c:pt idx="338">
                  <c:v>3.3799999999999719</c:v>
                </c:pt>
                <c:pt idx="339">
                  <c:v>3.3899999999999717</c:v>
                </c:pt>
                <c:pt idx="340">
                  <c:v>3.3999999999999715</c:v>
                </c:pt>
                <c:pt idx="341">
                  <c:v>3.4099999999999713</c:v>
                </c:pt>
                <c:pt idx="342">
                  <c:v>3.4199999999999711</c:v>
                </c:pt>
                <c:pt idx="343">
                  <c:v>3.4299999999999708</c:v>
                </c:pt>
                <c:pt idx="344">
                  <c:v>3.4399999999999706</c:v>
                </c:pt>
                <c:pt idx="345">
                  <c:v>3.4499999999999704</c:v>
                </c:pt>
                <c:pt idx="346">
                  <c:v>3.4599999999999702</c:v>
                </c:pt>
                <c:pt idx="347">
                  <c:v>3.46999999999997</c:v>
                </c:pt>
                <c:pt idx="348">
                  <c:v>3.4799999999999698</c:v>
                </c:pt>
                <c:pt idx="349">
                  <c:v>3.4899999999999696</c:v>
                </c:pt>
                <c:pt idx="350">
                  <c:v>3.4999999999999694</c:v>
                </c:pt>
                <c:pt idx="351">
                  <c:v>3.5099999999999691</c:v>
                </c:pt>
                <c:pt idx="352">
                  <c:v>3.5199999999999689</c:v>
                </c:pt>
                <c:pt idx="353">
                  <c:v>3.5299999999999687</c:v>
                </c:pt>
                <c:pt idx="354">
                  <c:v>3.5399999999999685</c:v>
                </c:pt>
                <c:pt idx="355">
                  <c:v>3.5499999999999683</c:v>
                </c:pt>
                <c:pt idx="356">
                  <c:v>3.5599999999999681</c:v>
                </c:pt>
                <c:pt idx="357">
                  <c:v>3.5699999999999679</c:v>
                </c:pt>
                <c:pt idx="358">
                  <c:v>3.5799999999999677</c:v>
                </c:pt>
                <c:pt idx="359">
                  <c:v>3.5899999999999674</c:v>
                </c:pt>
                <c:pt idx="360">
                  <c:v>3.5999999999999672</c:v>
                </c:pt>
                <c:pt idx="361">
                  <c:v>3.609999999999967</c:v>
                </c:pt>
                <c:pt idx="362">
                  <c:v>3.6199999999999668</c:v>
                </c:pt>
                <c:pt idx="363">
                  <c:v>3.6299999999999666</c:v>
                </c:pt>
                <c:pt idx="364">
                  <c:v>3.6399999999999664</c:v>
                </c:pt>
                <c:pt idx="365">
                  <c:v>3.6499999999999662</c:v>
                </c:pt>
                <c:pt idx="366">
                  <c:v>3.6599999999999659</c:v>
                </c:pt>
                <c:pt idx="367">
                  <c:v>3.6699999999999657</c:v>
                </c:pt>
                <c:pt idx="368">
                  <c:v>3.6799999999999655</c:v>
                </c:pt>
                <c:pt idx="369">
                  <c:v>3.6899999999999653</c:v>
                </c:pt>
                <c:pt idx="370">
                  <c:v>3.6999999999999651</c:v>
                </c:pt>
                <c:pt idx="371">
                  <c:v>3.7099999999999649</c:v>
                </c:pt>
                <c:pt idx="372">
                  <c:v>3.7199999999999647</c:v>
                </c:pt>
                <c:pt idx="373">
                  <c:v>3.7299999999999645</c:v>
                </c:pt>
                <c:pt idx="374">
                  <c:v>3.7399999999999642</c:v>
                </c:pt>
                <c:pt idx="375">
                  <c:v>3.749999999999964</c:v>
                </c:pt>
                <c:pt idx="376">
                  <c:v>3.7599999999999638</c:v>
                </c:pt>
                <c:pt idx="377">
                  <c:v>3.7699999999999636</c:v>
                </c:pt>
                <c:pt idx="378">
                  <c:v>3.7799999999999634</c:v>
                </c:pt>
                <c:pt idx="379">
                  <c:v>3.7899999999999632</c:v>
                </c:pt>
                <c:pt idx="380">
                  <c:v>3.799999999999963</c:v>
                </c:pt>
                <c:pt idx="381">
                  <c:v>3.8099999999999627</c:v>
                </c:pt>
                <c:pt idx="382">
                  <c:v>3.8199999999999625</c:v>
                </c:pt>
                <c:pt idx="383">
                  <c:v>3.8299999999999623</c:v>
                </c:pt>
                <c:pt idx="384">
                  <c:v>3.8399999999999621</c:v>
                </c:pt>
                <c:pt idx="385">
                  <c:v>3.8499999999999619</c:v>
                </c:pt>
                <c:pt idx="386">
                  <c:v>3.8599999999999617</c:v>
                </c:pt>
                <c:pt idx="387">
                  <c:v>3.8699999999999615</c:v>
                </c:pt>
                <c:pt idx="388">
                  <c:v>3.8799999999999613</c:v>
                </c:pt>
                <c:pt idx="389">
                  <c:v>3.889999999999961</c:v>
                </c:pt>
                <c:pt idx="390">
                  <c:v>3.8999999999999608</c:v>
                </c:pt>
                <c:pt idx="391">
                  <c:v>3.9099999999999606</c:v>
                </c:pt>
                <c:pt idx="392">
                  <c:v>3.9199999999999604</c:v>
                </c:pt>
                <c:pt idx="393">
                  <c:v>3.9299999999999602</c:v>
                </c:pt>
                <c:pt idx="394">
                  <c:v>3.93999999999996</c:v>
                </c:pt>
                <c:pt idx="395">
                  <c:v>3.9499999999999598</c:v>
                </c:pt>
                <c:pt idx="396">
                  <c:v>3.9599999999999596</c:v>
                </c:pt>
                <c:pt idx="397">
                  <c:v>3.9699999999999593</c:v>
                </c:pt>
                <c:pt idx="398">
                  <c:v>3.9799999999999591</c:v>
                </c:pt>
                <c:pt idx="399">
                  <c:v>3.9899999999999589</c:v>
                </c:pt>
                <c:pt idx="400">
                  <c:v>3.9999999999999587</c:v>
                </c:pt>
                <c:pt idx="401">
                  <c:v>4.0099999999999589</c:v>
                </c:pt>
                <c:pt idx="402">
                  <c:v>4.0199999999999587</c:v>
                </c:pt>
                <c:pt idx="403">
                  <c:v>4.0299999999999585</c:v>
                </c:pt>
                <c:pt idx="404">
                  <c:v>4.0399999999999583</c:v>
                </c:pt>
                <c:pt idx="405">
                  <c:v>4.0499999999999581</c:v>
                </c:pt>
                <c:pt idx="406">
                  <c:v>4.0599999999999579</c:v>
                </c:pt>
                <c:pt idx="407">
                  <c:v>4.0699999999999577</c:v>
                </c:pt>
                <c:pt idx="408">
                  <c:v>4.0799999999999574</c:v>
                </c:pt>
                <c:pt idx="409">
                  <c:v>4.0899999999999572</c:v>
                </c:pt>
                <c:pt idx="410">
                  <c:v>4.099999999999957</c:v>
                </c:pt>
                <c:pt idx="411">
                  <c:v>4.1099999999999568</c:v>
                </c:pt>
                <c:pt idx="412">
                  <c:v>4.1199999999999566</c:v>
                </c:pt>
                <c:pt idx="413">
                  <c:v>4.1299999999999564</c:v>
                </c:pt>
                <c:pt idx="414">
                  <c:v>4.1399999999999562</c:v>
                </c:pt>
                <c:pt idx="415">
                  <c:v>4.1499999999999559</c:v>
                </c:pt>
                <c:pt idx="416">
                  <c:v>4.1599999999999557</c:v>
                </c:pt>
                <c:pt idx="417">
                  <c:v>4.1699999999999555</c:v>
                </c:pt>
                <c:pt idx="418">
                  <c:v>4.1799999999999553</c:v>
                </c:pt>
                <c:pt idx="419">
                  <c:v>4.1899999999999551</c:v>
                </c:pt>
                <c:pt idx="420">
                  <c:v>4.1999999999999549</c:v>
                </c:pt>
                <c:pt idx="421">
                  <c:v>4.2099999999999547</c:v>
                </c:pt>
                <c:pt idx="422">
                  <c:v>4.2199999999999545</c:v>
                </c:pt>
                <c:pt idx="423">
                  <c:v>4.2299999999999542</c:v>
                </c:pt>
                <c:pt idx="424">
                  <c:v>4.239999999999954</c:v>
                </c:pt>
                <c:pt idx="425">
                  <c:v>4.2499999999999538</c:v>
                </c:pt>
                <c:pt idx="426">
                  <c:v>4.2599999999999536</c:v>
                </c:pt>
                <c:pt idx="427">
                  <c:v>4.2699999999999534</c:v>
                </c:pt>
                <c:pt idx="428">
                  <c:v>4.2799999999999532</c:v>
                </c:pt>
                <c:pt idx="429">
                  <c:v>4.289999999999953</c:v>
                </c:pt>
                <c:pt idx="430">
                  <c:v>4.2999999999999527</c:v>
                </c:pt>
                <c:pt idx="431">
                  <c:v>4.3099999999999525</c:v>
                </c:pt>
                <c:pt idx="432">
                  <c:v>4.3199999999999523</c:v>
                </c:pt>
                <c:pt idx="433">
                  <c:v>4.3299999999999521</c:v>
                </c:pt>
                <c:pt idx="434">
                  <c:v>4.3399999999999519</c:v>
                </c:pt>
                <c:pt idx="435">
                  <c:v>4.3499999999999517</c:v>
                </c:pt>
                <c:pt idx="436">
                  <c:v>4.3599999999999515</c:v>
                </c:pt>
                <c:pt idx="437">
                  <c:v>4.3699999999999513</c:v>
                </c:pt>
                <c:pt idx="438">
                  <c:v>4.379999999999951</c:v>
                </c:pt>
                <c:pt idx="439">
                  <c:v>4.3899999999999508</c:v>
                </c:pt>
                <c:pt idx="440">
                  <c:v>4.3999999999999506</c:v>
                </c:pt>
                <c:pt idx="441">
                  <c:v>4.4099999999999504</c:v>
                </c:pt>
                <c:pt idx="442">
                  <c:v>4.4199999999999502</c:v>
                </c:pt>
                <c:pt idx="443">
                  <c:v>4.42999999999995</c:v>
                </c:pt>
                <c:pt idx="444">
                  <c:v>4.4399999999999498</c:v>
                </c:pt>
                <c:pt idx="445">
                  <c:v>4.4499999999999496</c:v>
                </c:pt>
                <c:pt idx="446">
                  <c:v>4.4599999999999493</c:v>
                </c:pt>
                <c:pt idx="447">
                  <c:v>4.4699999999999491</c:v>
                </c:pt>
                <c:pt idx="448">
                  <c:v>4.4799999999999489</c:v>
                </c:pt>
                <c:pt idx="449">
                  <c:v>4.4899999999999487</c:v>
                </c:pt>
                <c:pt idx="450">
                  <c:v>4.4999999999999485</c:v>
                </c:pt>
                <c:pt idx="451">
                  <c:v>4.5099999999999483</c:v>
                </c:pt>
                <c:pt idx="452">
                  <c:v>4.5199999999999481</c:v>
                </c:pt>
                <c:pt idx="453">
                  <c:v>4.5299999999999478</c:v>
                </c:pt>
                <c:pt idx="454">
                  <c:v>4.5399999999999476</c:v>
                </c:pt>
                <c:pt idx="455">
                  <c:v>4.5499999999999474</c:v>
                </c:pt>
                <c:pt idx="456">
                  <c:v>4.5599999999999472</c:v>
                </c:pt>
                <c:pt idx="457">
                  <c:v>4.569999999999947</c:v>
                </c:pt>
                <c:pt idx="458">
                  <c:v>4.5799999999999468</c:v>
                </c:pt>
                <c:pt idx="459">
                  <c:v>4.5899999999999466</c:v>
                </c:pt>
                <c:pt idx="460">
                  <c:v>4.5999999999999464</c:v>
                </c:pt>
                <c:pt idx="461">
                  <c:v>4.6099999999999461</c:v>
                </c:pt>
                <c:pt idx="462">
                  <c:v>4.6199999999999459</c:v>
                </c:pt>
                <c:pt idx="463">
                  <c:v>4.6299999999999457</c:v>
                </c:pt>
                <c:pt idx="464">
                  <c:v>4.6399999999999455</c:v>
                </c:pt>
                <c:pt idx="465">
                  <c:v>4.6499999999999453</c:v>
                </c:pt>
                <c:pt idx="466">
                  <c:v>4.6599999999999451</c:v>
                </c:pt>
                <c:pt idx="467">
                  <c:v>4.6699999999999449</c:v>
                </c:pt>
                <c:pt idx="468">
                  <c:v>4.6799999999999446</c:v>
                </c:pt>
                <c:pt idx="469">
                  <c:v>4.6899999999999444</c:v>
                </c:pt>
                <c:pt idx="470">
                  <c:v>4.6999999999999442</c:v>
                </c:pt>
                <c:pt idx="471">
                  <c:v>4.709999999999944</c:v>
                </c:pt>
                <c:pt idx="472">
                  <c:v>4.7199999999999438</c:v>
                </c:pt>
                <c:pt idx="473">
                  <c:v>4.7299999999999436</c:v>
                </c:pt>
                <c:pt idx="474">
                  <c:v>4.7399999999999434</c:v>
                </c:pt>
                <c:pt idx="475">
                  <c:v>4.7499999999999432</c:v>
                </c:pt>
                <c:pt idx="476">
                  <c:v>4.7599999999999429</c:v>
                </c:pt>
                <c:pt idx="477">
                  <c:v>4.7699999999999427</c:v>
                </c:pt>
                <c:pt idx="478">
                  <c:v>4.7799999999999425</c:v>
                </c:pt>
                <c:pt idx="479">
                  <c:v>4.7899999999999423</c:v>
                </c:pt>
                <c:pt idx="480">
                  <c:v>4.7999999999999421</c:v>
                </c:pt>
                <c:pt idx="481">
                  <c:v>4.8099999999999419</c:v>
                </c:pt>
                <c:pt idx="482">
                  <c:v>4.8199999999999417</c:v>
                </c:pt>
                <c:pt idx="483">
                  <c:v>4.8299999999999415</c:v>
                </c:pt>
                <c:pt idx="484">
                  <c:v>4.8399999999999412</c:v>
                </c:pt>
                <c:pt idx="485">
                  <c:v>4.849999999999941</c:v>
                </c:pt>
                <c:pt idx="486">
                  <c:v>4.8599999999999408</c:v>
                </c:pt>
                <c:pt idx="487">
                  <c:v>4.8699999999999406</c:v>
                </c:pt>
                <c:pt idx="488">
                  <c:v>4.8799999999999404</c:v>
                </c:pt>
                <c:pt idx="489">
                  <c:v>4.8899999999999402</c:v>
                </c:pt>
                <c:pt idx="490">
                  <c:v>4.89999999999994</c:v>
                </c:pt>
                <c:pt idx="491">
                  <c:v>4.9099999999999397</c:v>
                </c:pt>
                <c:pt idx="492">
                  <c:v>4.9199999999999395</c:v>
                </c:pt>
                <c:pt idx="493">
                  <c:v>4.9299999999999393</c:v>
                </c:pt>
                <c:pt idx="494">
                  <c:v>4.9399999999999391</c:v>
                </c:pt>
                <c:pt idx="495">
                  <c:v>4.9499999999999389</c:v>
                </c:pt>
                <c:pt idx="496">
                  <c:v>4.9599999999999387</c:v>
                </c:pt>
                <c:pt idx="497">
                  <c:v>4.9699999999999385</c:v>
                </c:pt>
                <c:pt idx="498">
                  <c:v>4.9799999999999383</c:v>
                </c:pt>
                <c:pt idx="499">
                  <c:v>4.989999999999938</c:v>
                </c:pt>
                <c:pt idx="500">
                  <c:v>4.9999999999999378</c:v>
                </c:pt>
              </c:numCache>
            </c:numRef>
          </c:xVal>
          <c:yVal>
            <c:numRef>
              <c:f>'SPETTRO DI PROGETTO ORIZZONTALE'!$C$11:$C$511</c:f>
              <c:numCache>
                <c:formatCode>0.000</c:formatCode>
                <c:ptCount val="501"/>
                <c:pt idx="0">
                  <c:v>0.26068565939999999</c:v>
                </c:pt>
                <c:pt idx="1">
                  <c:v>0.28505648631092118</c:v>
                </c:pt>
                <c:pt idx="2">
                  <c:v>0.30942731322184236</c:v>
                </c:pt>
                <c:pt idx="3">
                  <c:v>0.33379814013276354</c:v>
                </c:pt>
                <c:pt idx="4">
                  <c:v>0.35816896704368467</c:v>
                </c:pt>
                <c:pt idx="5">
                  <c:v>0.38253979395460597</c:v>
                </c:pt>
                <c:pt idx="6">
                  <c:v>0.40691062086552704</c:v>
                </c:pt>
                <c:pt idx="7">
                  <c:v>0.43128144777644833</c:v>
                </c:pt>
                <c:pt idx="8">
                  <c:v>0.45565227468736952</c:v>
                </c:pt>
                <c:pt idx="9">
                  <c:v>0.4800231015982907</c:v>
                </c:pt>
                <c:pt idx="10">
                  <c:v>0.50439392850921183</c:v>
                </c:pt>
                <c:pt idx="11">
                  <c:v>0.52876475542013301</c:v>
                </c:pt>
                <c:pt idx="12">
                  <c:v>0.5531355823310542</c:v>
                </c:pt>
                <c:pt idx="13">
                  <c:v>0.57750640924197538</c:v>
                </c:pt>
                <c:pt idx="14">
                  <c:v>0.60187723615289657</c:v>
                </c:pt>
                <c:pt idx="15">
                  <c:v>0.62624806306381775</c:v>
                </c:pt>
                <c:pt idx="16">
                  <c:v>0.65061888997473905</c:v>
                </c:pt>
                <c:pt idx="17">
                  <c:v>0.65406031943459986</c:v>
                </c:pt>
                <c:pt idx="18">
                  <c:v>0.65406031943459986</c:v>
                </c:pt>
                <c:pt idx="19">
                  <c:v>0.65406031943459986</c:v>
                </c:pt>
                <c:pt idx="20">
                  <c:v>0.65406031943459986</c:v>
                </c:pt>
                <c:pt idx="21">
                  <c:v>0.65406031943459986</c:v>
                </c:pt>
                <c:pt idx="22">
                  <c:v>0.65406031943459986</c:v>
                </c:pt>
                <c:pt idx="23">
                  <c:v>0.65406031943459986</c:v>
                </c:pt>
                <c:pt idx="24">
                  <c:v>0.65406031943459986</c:v>
                </c:pt>
                <c:pt idx="25">
                  <c:v>0.65406031943459986</c:v>
                </c:pt>
                <c:pt idx="26">
                  <c:v>0.65406031943459986</c:v>
                </c:pt>
                <c:pt idx="27">
                  <c:v>0.65406031943459986</c:v>
                </c:pt>
                <c:pt idx="28">
                  <c:v>0.65406031943459986</c:v>
                </c:pt>
                <c:pt idx="29">
                  <c:v>0.65406031943459986</c:v>
                </c:pt>
                <c:pt idx="30">
                  <c:v>0.65406031943459986</c:v>
                </c:pt>
                <c:pt idx="31">
                  <c:v>0.65406031943459986</c:v>
                </c:pt>
                <c:pt idx="32">
                  <c:v>0.65406031943459986</c:v>
                </c:pt>
                <c:pt idx="33">
                  <c:v>0.65406031943459986</c:v>
                </c:pt>
                <c:pt idx="34">
                  <c:v>0.65406031943459986</c:v>
                </c:pt>
                <c:pt idx="35">
                  <c:v>0.65406031943459986</c:v>
                </c:pt>
                <c:pt idx="36">
                  <c:v>0.65406031943459986</c:v>
                </c:pt>
                <c:pt idx="37">
                  <c:v>0.65406031943459986</c:v>
                </c:pt>
                <c:pt idx="38">
                  <c:v>0.65406031943459986</c:v>
                </c:pt>
                <c:pt idx="39">
                  <c:v>0.65406031943459986</c:v>
                </c:pt>
                <c:pt idx="40">
                  <c:v>0.65406031943459986</c:v>
                </c:pt>
                <c:pt idx="41">
                  <c:v>0.65406031943459986</c:v>
                </c:pt>
                <c:pt idx="42">
                  <c:v>0.65406031943459986</c:v>
                </c:pt>
                <c:pt idx="43">
                  <c:v>0.65406031943459986</c:v>
                </c:pt>
                <c:pt idx="44">
                  <c:v>0.65406031943459986</c:v>
                </c:pt>
                <c:pt idx="45">
                  <c:v>0.65406031943459986</c:v>
                </c:pt>
                <c:pt idx="46">
                  <c:v>0.65406031943459986</c:v>
                </c:pt>
                <c:pt idx="47">
                  <c:v>0.65406031943459986</c:v>
                </c:pt>
                <c:pt idx="48">
                  <c:v>0.65406031943459986</c:v>
                </c:pt>
                <c:pt idx="49">
                  <c:v>0.64636687588077768</c:v>
                </c:pt>
                <c:pt idx="50">
                  <c:v>0.63343953836316214</c:v>
                </c:pt>
                <c:pt idx="51">
                  <c:v>0.62101915525800211</c:v>
                </c:pt>
                <c:pt idx="52">
                  <c:v>0.60907647919534824</c:v>
                </c:pt>
                <c:pt idx="53">
                  <c:v>0.59758447015392657</c:v>
                </c:pt>
                <c:pt idx="54">
                  <c:v>0.58651809107700192</c:v>
                </c:pt>
                <c:pt idx="55">
                  <c:v>0.57585412578469286</c:v>
                </c:pt>
                <c:pt idx="56">
                  <c:v>0.56557101639568041</c:v>
                </c:pt>
                <c:pt idx="57">
                  <c:v>0.55564871786242298</c:v>
                </c:pt>
                <c:pt idx="58">
                  <c:v>0.5460685675544501</c:v>
                </c:pt>
                <c:pt idx="59">
                  <c:v>0.53681316810437463</c:v>
                </c:pt>
                <c:pt idx="60">
                  <c:v>0.52786628196930174</c:v>
                </c:pt>
                <c:pt idx="61">
                  <c:v>0.51921273636324761</c:v>
                </c:pt>
                <c:pt idx="62">
                  <c:v>0.5108383373896469</c:v>
                </c:pt>
                <c:pt idx="63">
                  <c:v>0.502729792351716</c:v>
                </c:pt>
                <c:pt idx="64">
                  <c:v>0.49487463934622039</c:v>
                </c:pt>
                <c:pt idx="65">
                  <c:v>0.48726118335627855</c:v>
                </c:pt>
                <c:pt idx="66">
                  <c:v>0.47987843815391068</c:v>
                </c:pt>
                <c:pt idx="67">
                  <c:v>0.47271607340534483</c:v>
                </c:pt>
                <c:pt idx="68">
                  <c:v>0.46576436644350144</c:v>
                </c:pt>
                <c:pt idx="69">
                  <c:v>0.45901415823417541</c:v>
                </c:pt>
                <c:pt idx="70">
                  <c:v>0.45245681311654429</c:v>
                </c:pt>
                <c:pt idx="71">
                  <c:v>0.44608418194588878</c:v>
                </c:pt>
                <c:pt idx="72">
                  <c:v>0.43988856830775147</c:v>
                </c:pt>
                <c:pt idx="73">
                  <c:v>0.43386269750901507</c:v>
                </c:pt>
                <c:pt idx="74">
                  <c:v>0.42799968808321759</c:v>
                </c:pt>
                <c:pt idx="75">
                  <c:v>0.42229302557544141</c:v>
                </c:pt>
                <c:pt idx="76">
                  <c:v>0.41673653839681712</c:v>
                </c:pt>
                <c:pt idx="77">
                  <c:v>0.41132437556049478</c:v>
                </c:pt>
                <c:pt idx="78">
                  <c:v>0.40605098613023205</c:v>
                </c:pt>
                <c:pt idx="79">
                  <c:v>0.40091110022984944</c:v>
                </c:pt>
                <c:pt idx="80">
                  <c:v>0.39589971147697633</c:v>
                </c:pt>
                <c:pt idx="81">
                  <c:v>0.39101206071800126</c:v>
                </c:pt>
                <c:pt idx="82">
                  <c:v>0.38624362095314757</c:v>
                </c:pt>
                <c:pt idx="83">
                  <c:v>0.3815900833513024</c:v>
                </c:pt>
                <c:pt idx="84">
                  <c:v>0.37704734426378694</c:v>
                </c:pt>
                <c:pt idx="85">
                  <c:v>0.37261149315480124</c:v>
                </c:pt>
                <c:pt idx="86">
                  <c:v>0.36827880137393137</c:v>
                </c:pt>
                <c:pt idx="87">
                  <c:v>0.36404571170296668</c:v>
                </c:pt>
                <c:pt idx="88">
                  <c:v>0.35990882861543294</c:v>
                </c:pt>
                <c:pt idx="89">
                  <c:v>0.35586490919278768</c:v>
                </c:pt>
                <c:pt idx="90">
                  <c:v>0.35191085464620109</c:v>
                </c:pt>
                <c:pt idx="91">
                  <c:v>0.34804370239734178</c:v>
                </c:pt>
                <c:pt idx="92">
                  <c:v>0.34426061867563151</c:v>
                </c:pt>
                <c:pt idx="93">
                  <c:v>0.34055889159309788</c:v>
                </c:pt>
                <c:pt idx="94">
                  <c:v>0.33693592466125638</c:v>
                </c:pt>
                <c:pt idx="95">
                  <c:v>0.33338923071745374</c:v>
                </c:pt>
                <c:pt idx="96">
                  <c:v>0.32991642623081352</c:v>
                </c:pt>
                <c:pt idx="97">
                  <c:v>0.32651522596039279</c:v>
                </c:pt>
                <c:pt idx="98">
                  <c:v>0.32318343794038878</c:v>
                </c:pt>
                <c:pt idx="99">
                  <c:v>0.31991895876927373</c:v>
                </c:pt>
                <c:pt idx="100">
                  <c:v>0.31671976918158101</c:v>
                </c:pt>
                <c:pt idx="101">
                  <c:v>0.31358392988275346</c:v>
                </c:pt>
                <c:pt idx="102">
                  <c:v>0.310509577629001</c:v>
                </c:pt>
                <c:pt idx="103">
                  <c:v>0.30749492153551555</c:v>
                </c:pt>
                <c:pt idx="104">
                  <c:v>0.30453823959767407</c:v>
                </c:pt>
                <c:pt idx="105">
                  <c:v>0.30163787541102954</c:v>
                </c:pt>
                <c:pt idx="106">
                  <c:v>0.29879223507696323</c:v>
                </c:pt>
                <c:pt idx="107">
                  <c:v>0.29599978428185136</c:v>
                </c:pt>
                <c:pt idx="108">
                  <c:v>0.29325904553850096</c:v>
                </c:pt>
                <c:pt idx="109">
                  <c:v>0.2905685955794321</c:v>
                </c:pt>
                <c:pt idx="110">
                  <c:v>0.28792706289234637</c:v>
                </c:pt>
                <c:pt idx="111">
                  <c:v>0.28533312538881173</c:v>
                </c:pt>
                <c:pt idx="112">
                  <c:v>0.28278550819784015</c:v>
                </c:pt>
                <c:pt idx="113">
                  <c:v>0.28028298157662035</c:v>
                </c:pt>
                <c:pt idx="114">
                  <c:v>0.27782435893121143</c:v>
                </c:pt>
                <c:pt idx="115">
                  <c:v>0.27540849494050518</c:v>
                </c:pt>
                <c:pt idx="116">
                  <c:v>0.273034283777225</c:v>
                </c:pt>
                <c:pt idx="117">
                  <c:v>0.2707006574201547</c:v>
                </c:pt>
                <c:pt idx="118">
                  <c:v>0.26840658405218726</c:v>
                </c:pt>
                <c:pt idx="119">
                  <c:v>0.26615106653914372</c:v>
                </c:pt>
                <c:pt idx="120">
                  <c:v>0.26393314098465082</c:v>
                </c:pt>
                <c:pt idx="121">
                  <c:v>0.26175187535667849</c:v>
                </c:pt>
                <c:pt idx="122">
                  <c:v>0.25960636818162375</c:v>
                </c:pt>
                <c:pt idx="123">
                  <c:v>0.25749574730209834</c:v>
                </c:pt>
                <c:pt idx="124">
                  <c:v>0.2554191686948234</c:v>
                </c:pt>
                <c:pt idx="125">
                  <c:v>0.25337581534526482</c:v>
                </c:pt>
                <c:pt idx="126">
                  <c:v>0.25136489617585794</c:v>
                </c:pt>
                <c:pt idx="127">
                  <c:v>0.2493856450248669</c:v>
                </c:pt>
                <c:pt idx="128">
                  <c:v>0.24743731967311014</c:v>
                </c:pt>
                <c:pt idx="129">
                  <c:v>0.24551920091595425</c:v>
                </c:pt>
                <c:pt idx="130">
                  <c:v>0.24363059167813919</c:v>
                </c:pt>
                <c:pt idx="131">
                  <c:v>0.24177081616914581</c:v>
                </c:pt>
                <c:pt idx="132">
                  <c:v>0.23993921907695528</c:v>
                </c:pt>
                <c:pt idx="133">
                  <c:v>0.23813516479818123</c:v>
                </c:pt>
                <c:pt idx="134">
                  <c:v>0.23635803670267239</c:v>
                </c:pt>
                <c:pt idx="135">
                  <c:v>0.2346072364308007</c:v>
                </c:pt>
                <c:pt idx="136">
                  <c:v>0.23288218322175072</c:v>
                </c:pt>
                <c:pt idx="137">
                  <c:v>0.23118231327122699</c:v>
                </c:pt>
                <c:pt idx="138">
                  <c:v>0.22950707911708765</c:v>
                </c:pt>
                <c:pt idx="139">
                  <c:v>0.22785594905149711</c:v>
                </c:pt>
                <c:pt idx="140">
                  <c:v>0.22622840655827212</c:v>
                </c:pt>
                <c:pt idx="141">
                  <c:v>0.22462394977417091</c:v>
                </c:pt>
                <c:pt idx="142">
                  <c:v>0.22304209097294436</c:v>
                </c:pt>
                <c:pt idx="143">
                  <c:v>0.22148235607103564</c:v>
                </c:pt>
                <c:pt idx="144">
                  <c:v>0.21994428415387568</c:v>
                </c:pt>
                <c:pt idx="145">
                  <c:v>0.21842742702177997</c:v>
                </c:pt>
                <c:pt idx="146">
                  <c:v>0.21693134875450754</c:v>
                </c:pt>
                <c:pt idx="147">
                  <c:v>0.21545562529359252</c:v>
                </c:pt>
                <c:pt idx="148">
                  <c:v>0.21399984404160877</c:v>
                </c:pt>
                <c:pt idx="149">
                  <c:v>0.21256360347757114</c:v>
                </c:pt>
                <c:pt idx="150">
                  <c:v>0.21114651278772067</c:v>
                </c:pt>
                <c:pt idx="151">
                  <c:v>0.20974819151098076</c:v>
                </c:pt>
                <c:pt idx="152">
                  <c:v>0.20836826919840851</c:v>
                </c:pt>
                <c:pt idx="153">
                  <c:v>0.20700638508600064</c:v>
                </c:pt>
                <c:pt idx="154">
                  <c:v>0.20566218778024739</c:v>
                </c:pt>
                <c:pt idx="155">
                  <c:v>0.20433533495585871</c:v>
                </c:pt>
                <c:pt idx="156">
                  <c:v>0.203025493065116</c:v>
                </c:pt>
                <c:pt idx="157">
                  <c:v>0.20173233705833182</c:v>
                </c:pt>
                <c:pt idx="158">
                  <c:v>0.20045555011492469</c:v>
                </c:pt>
                <c:pt idx="159">
                  <c:v>0.19919482338464212</c:v>
                </c:pt>
                <c:pt idx="160">
                  <c:v>0.19794985573848811</c:v>
                </c:pt>
                <c:pt idx="161">
                  <c:v>0.1967203535289323</c:v>
                </c:pt>
                <c:pt idx="162">
                  <c:v>0.19550603035900058</c:v>
                </c:pt>
                <c:pt idx="163">
                  <c:v>0.19430660685986564</c:v>
                </c:pt>
                <c:pt idx="164">
                  <c:v>0.19312181047657376</c:v>
                </c:pt>
                <c:pt idx="165">
                  <c:v>0.19195137526156425</c:v>
                </c:pt>
                <c:pt idx="166">
                  <c:v>0.1907950416756512</c:v>
                </c:pt>
                <c:pt idx="167">
                  <c:v>0.18965255639615627</c:v>
                </c:pt>
                <c:pt idx="168">
                  <c:v>0.18852367213189342</c:v>
                </c:pt>
                <c:pt idx="169">
                  <c:v>0.18740814744472248</c:v>
                </c:pt>
                <c:pt idx="170">
                  <c:v>0.18630574657740057</c:v>
                </c:pt>
                <c:pt idx="171">
                  <c:v>0.18521623928747427</c:v>
                </c:pt>
                <c:pt idx="172">
                  <c:v>0.18413940068696569</c:v>
                </c:pt>
                <c:pt idx="173">
                  <c:v>0.18307501108761906</c:v>
                </c:pt>
                <c:pt idx="174">
                  <c:v>0.18202285585148334</c:v>
                </c:pt>
                <c:pt idx="175">
                  <c:v>0.18098272524661768</c:v>
                </c:pt>
                <c:pt idx="176">
                  <c:v>0.17995441430771647</c:v>
                </c:pt>
                <c:pt idx="177">
                  <c:v>0.17893772270145816</c:v>
                </c:pt>
                <c:pt idx="178">
                  <c:v>0.17793245459639379</c:v>
                </c:pt>
                <c:pt idx="179">
                  <c:v>0.17693841853719605</c:v>
                </c:pt>
                <c:pt idx="180">
                  <c:v>0.17595542732310052</c:v>
                </c:pt>
                <c:pt idx="181">
                  <c:v>0.17498329789037623</c:v>
                </c:pt>
                <c:pt idx="182">
                  <c:v>0.17402185119867086</c:v>
                </c:pt>
                <c:pt idx="183">
                  <c:v>0.1730709121210825</c:v>
                </c:pt>
                <c:pt idx="184">
                  <c:v>0.17213030933781573</c:v>
                </c:pt>
                <c:pt idx="185">
                  <c:v>0.171199875233287</c:v>
                </c:pt>
                <c:pt idx="186">
                  <c:v>0.17027944579654891</c:v>
                </c:pt>
                <c:pt idx="187">
                  <c:v>0.1693688605249096</c:v>
                </c:pt>
                <c:pt idx="188">
                  <c:v>0.16846796233062819</c:v>
                </c:pt>
                <c:pt idx="189">
                  <c:v>0.16757659745057193</c:v>
                </c:pt>
                <c:pt idx="190">
                  <c:v>0.16669461535872682</c:v>
                </c:pt>
                <c:pt idx="191">
                  <c:v>0.16582186868145601</c:v>
                </c:pt>
                <c:pt idx="192">
                  <c:v>0.16495821311540676</c:v>
                </c:pt>
                <c:pt idx="193">
                  <c:v>0.16410350734796944</c:v>
                </c:pt>
                <c:pt idx="194">
                  <c:v>0.16325761298019636</c:v>
                </c:pt>
                <c:pt idx="195">
                  <c:v>0.1624203944520928</c:v>
                </c:pt>
                <c:pt idx="196">
                  <c:v>0.16159171897019436</c:v>
                </c:pt>
                <c:pt idx="197">
                  <c:v>0.16077145643735077</c:v>
                </c:pt>
                <c:pt idx="198">
                  <c:v>0.15995947938463684</c:v>
                </c:pt>
                <c:pt idx="199">
                  <c:v>0.15915566290531707</c:v>
                </c:pt>
                <c:pt idx="200">
                  <c:v>0.15835988459079051</c:v>
                </c:pt>
                <c:pt idx="201">
                  <c:v>0.15757202446844826</c:v>
                </c:pt>
                <c:pt idx="202">
                  <c:v>0.15679196494137676</c:v>
                </c:pt>
                <c:pt idx="203">
                  <c:v>0.15601959072984289</c:v>
                </c:pt>
                <c:pt idx="204">
                  <c:v>0.15525478881450056</c:v>
                </c:pt>
                <c:pt idx="205">
                  <c:v>0.15449744838125912</c:v>
                </c:pt>
                <c:pt idx="206">
                  <c:v>0.15374746076775786</c:v>
                </c:pt>
                <c:pt idx="207">
                  <c:v>0.1530047194113919</c:v>
                </c:pt>
                <c:pt idx="208">
                  <c:v>0.15226911979883714</c:v>
                </c:pt>
                <c:pt idx="209">
                  <c:v>0.15154055941702455</c:v>
                </c:pt>
                <c:pt idx="210">
                  <c:v>0.15081893770551491</c:v>
                </c:pt>
                <c:pt idx="211">
                  <c:v>0.15010415601022814</c:v>
                </c:pt>
                <c:pt idx="212">
                  <c:v>0.14939611753848178</c:v>
                </c:pt>
                <c:pt idx="213">
                  <c:v>0.14869472731529645</c:v>
                </c:pt>
                <c:pt idx="214">
                  <c:v>0.14799989214092593</c:v>
                </c:pt>
                <c:pt idx="215">
                  <c:v>0.14731152054957278</c:v>
                </c:pt>
                <c:pt idx="216">
                  <c:v>0.1466295227692507</c:v>
                </c:pt>
                <c:pt idx="217">
                  <c:v>0.14595381068275648</c:v>
                </c:pt>
                <c:pt idx="218">
                  <c:v>0.1452842977897163</c:v>
                </c:pt>
                <c:pt idx="219">
                  <c:v>0.14462089916967194</c:v>
                </c:pt>
                <c:pt idx="220">
                  <c:v>0.14396353144617346</c:v>
                </c:pt>
                <c:pt idx="221">
                  <c:v>0.14331211275184691</c:v>
                </c:pt>
                <c:pt idx="222">
                  <c:v>0.14266656269440617</c:v>
                </c:pt>
                <c:pt idx="223">
                  <c:v>0.14202680232357925</c:v>
                </c:pt>
                <c:pt idx="224">
                  <c:v>0.14139275409892041</c:v>
                </c:pt>
                <c:pt idx="225">
                  <c:v>0.1407643418584808</c:v>
                </c:pt>
                <c:pt idx="226">
                  <c:v>0.14014149078831054</c:v>
                </c:pt>
                <c:pt idx="227">
                  <c:v>0.13952412739276732</c:v>
                </c:pt>
                <c:pt idx="228">
                  <c:v>0.13891217946560608</c:v>
                </c:pt>
                <c:pt idx="229">
                  <c:v>0.13830557606182614</c:v>
                </c:pt>
                <c:pt idx="230">
                  <c:v>0.13770424747025301</c:v>
                </c:pt>
                <c:pt idx="231">
                  <c:v>0.13710812518683199</c:v>
                </c:pt>
                <c:pt idx="232">
                  <c:v>0.13651714188861291</c:v>
                </c:pt>
                <c:pt idx="233">
                  <c:v>0.13593123140840427</c:v>
                </c:pt>
                <c:pt idx="234">
                  <c:v>0.13488759254354793</c:v>
                </c:pt>
                <c:pt idx="235">
                  <c:v>0.13374205554213695</c:v>
                </c:pt>
                <c:pt idx="236">
                  <c:v>0.13261104957832723</c:v>
                </c:pt>
                <c:pt idx="237">
                  <c:v>0.13149432992067714</c:v>
                </c:pt>
                <c:pt idx="238">
                  <c:v>0.1303916569683376</c:v>
                </c:pt>
                <c:pt idx="239">
                  <c:v>0.12930279612252091</c:v>
                </c:pt>
                <c:pt idx="240">
                  <c:v>0.12822751766171037</c:v>
                </c:pt>
                <c:pt idx="241">
                  <c:v>0.12716559662048724</c:v>
                </c:pt>
                <c:pt idx="242">
                  <c:v>0.12611681267185507</c:v>
                </c:pt>
                <c:pt idx="243">
                  <c:v>0.12508095001294722</c:v>
                </c:pt>
                <c:pt idx="244">
                  <c:v>0.12405779725400636</c:v>
                </c:pt>
                <c:pt idx="245">
                  <c:v>0.12304714731052935</c:v>
                </c:pt>
                <c:pt idx="246">
                  <c:v>0.1220487972984752</c:v>
                </c:pt>
                <c:pt idx="247">
                  <c:v>0.12106254843243663</c:v>
                </c:pt>
                <c:pt idx="248">
                  <c:v>0.12008820592668</c:v>
                </c:pt>
                <c:pt idx="249">
                  <c:v>0.11912557889896176</c:v>
                </c:pt>
                <c:pt idx="250">
                  <c:v>0.11817448027703246</c:v>
                </c:pt>
                <c:pt idx="251">
                  <c:v>0.11723472670774319</c:v>
                </c:pt>
                <c:pt idx="252">
                  <c:v>0.11630613846867176</c:v>
                </c:pt>
                <c:pt idx="253">
                  <c:v>0.11538853938218895</c:v>
                </c:pt>
                <c:pt idx="254">
                  <c:v>0.11448175673188873</c:v>
                </c:pt>
                <c:pt idx="255">
                  <c:v>0.11358562118130772</c:v>
                </c:pt>
                <c:pt idx="256">
                  <c:v>0.11269996669486289</c:v>
                </c:pt>
                <c:pt idx="257">
                  <c:v>0.11182463046093861</c:v>
                </c:pt>
                <c:pt idx="258">
                  <c:v>0.11095945281705631</c:v>
                </c:pt>
                <c:pt idx="259">
                  <c:v>0.11010427717706263</c:v>
                </c:pt>
                <c:pt idx="260">
                  <c:v>0.10925894996027423</c:v>
                </c:pt>
                <c:pt idx="261">
                  <c:v>0.10842332052251934</c:v>
                </c:pt>
                <c:pt idx="262">
                  <c:v>0.10759724108901784</c:v>
                </c:pt>
                <c:pt idx="263">
                  <c:v>0.10678056668904483</c:v>
                </c:pt>
                <c:pt idx="264">
                  <c:v>0.10597315509232298</c:v>
                </c:pt>
                <c:pt idx="265">
                  <c:v>0.10517486674709213</c:v>
                </c:pt>
                <c:pt idx="266">
                  <c:v>0.10438556471980533</c:v>
                </c:pt>
                <c:pt idx="267">
                  <c:v>0.10360511463640316</c:v>
                </c:pt>
                <c:pt idx="268">
                  <c:v>0.102833384625119</c:v>
                </c:pt>
                <c:pt idx="269">
                  <c:v>0.10207024526076958</c:v>
                </c:pt>
                <c:pt idx="270">
                  <c:v>0.10131556951048765</c:v>
                </c:pt>
                <c:pt idx="271">
                  <c:v>0.10056923268085333</c:v>
                </c:pt>
                <c:pt idx="272">
                  <c:v>9.9831112366383951E-2</c:v>
                </c:pt>
                <c:pt idx="273">
                  <c:v>9.9101088399341869E-2</c:v>
                </c:pt>
                <c:pt idx="274">
                  <c:v>9.8379042800822519E-2</c:v>
                </c:pt>
                <c:pt idx="275">
                  <c:v>9.7664859733084988E-2</c:v>
                </c:pt>
                <c:pt idx="276">
                  <c:v>9.6958425453089608E-2</c:v>
                </c:pt>
                <c:pt idx="277">
                  <c:v>9.6259628267207367E-2</c:v>
                </c:pt>
                <c:pt idx="278">
                  <c:v>9.5568358487067892E-2</c:v>
                </c:pt>
                <c:pt idx="279">
                  <c:v>9.4884508386512953E-2</c:v>
                </c:pt>
                <c:pt idx="280">
                  <c:v>9.4207972159624453E-2</c:v>
                </c:pt>
                <c:pt idx="281">
                  <c:v>9.3538645879795823E-2</c:v>
                </c:pt>
                <c:pt idx="282">
                  <c:v>9.287642745981789E-2</c:v>
                </c:pt>
                <c:pt idx="283">
                  <c:v>9.2221216612950074E-2</c:v>
                </c:pt>
                <c:pt idx="284">
                  <c:v>9.1572914814949405E-2</c:v>
                </c:pt>
                <c:pt idx="285">
                  <c:v>9.0931425267030602E-2</c:v>
                </c:pt>
                <c:pt idx="286">
                  <c:v>9.0296652859731055E-2</c:v>
                </c:pt>
                <c:pt idx="287">
                  <c:v>8.9668504137655702E-2</c:v>
                </c:pt>
                <c:pt idx="288">
                  <c:v>8.9046887265077188E-2</c:v>
                </c:pt>
                <c:pt idx="289">
                  <c:v>8.8431711992367934E-2</c:v>
                </c:pt>
                <c:pt idx="290">
                  <c:v>8.7822889623240946E-2</c:v>
                </c:pt>
                <c:pt idx="291">
                  <c:v>8.7220332982777316E-2</c:v>
                </c:pt>
                <c:pt idx="292">
                  <c:v>8.6623956386218864E-2</c:v>
                </c:pt>
                <c:pt idx="293">
                  <c:v>8.603367560850525E-2</c:v>
                </c:pt>
                <c:pt idx="294">
                  <c:v>8.5449407854534781E-2</c:v>
                </c:pt>
                <c:pt idx="295">
                  <c:v>8.487107173013006E-2</c:v>
                </c:pt>
                <c:pt idx="296">
                  <c:v>8.4298587213688936E-2</c:v>
                </c:pt>
                <c:pt idx="297">
                  <c:v>8.3731875628502428E-2</c:v>
                </c:pt>
                <c:pt idx="298">
                  <c:v>8.3170859615721945E-2</c:v>
                </c:pt>
                <c:pt idx="299">
                  <c:v>8.2615463107958212E-2</c:v>
                </c:pt>
                <c:pt idx="300">
                  <c:v>8.2065611303495253E-2</c:v>
                </c:pt>
                <c:pt idx="301">
                  <c:v>8.152123064110299E-2</c:v>
                </c:pt>
                <c:pt idx="302">
                  <c:v>8.0982248775432794E-2</c:v>
                </c:pt>
                <c:pt idx="303">
                  <c:v>8.0448594552980354E-2</c:v>
                </c:pt>
                <c:pt idx="304">
                  <c:v>7.9920197988601269E-2</c:v>
                </c:pt>
                <c:pt idx="305">
                  <c:v>7.9396990242564636E-2</c:v>
                </c:pt>
                <c:pt idx="306">
                  <c:v>7.8878903598130809E-2</c:v>
                </c:pt>
                <c:pt idx="307">
                  <c:v>7.836587143963944E-2</c:v>
                </c:pt>
                <c:pt idx="308">
                  <c:v>7.7857828231094814E-2</c:v>
                </c:pt>
                <c:pt idx="309">
                  <c:v>7.7354709495235471E-2</c:v>
                </c:pt>
                <c:pt idx="310">
                  <c:v>7.685645179307575E-2</c:v>
                </c:pt>
                <c:pt idx="311">
                  <c:v>7.6362992703906896E-2</c:v>
                </c:pt>
                <c:pt idx="312">
                  <c:v>7.5874270805746435E-2</c:v>
                </c:pt>
                <c:pt idx="313">
                  <c:v>7.5390225656223719E-2</c:v>
                </c:pt>
                <c:pt idx="314">
                  <c:v>7.4910797773891244E-2</c:v>
                </c:pt>
                <c:pt idx="315">
                  <c:v>7.4435928619950437E-2</c:v>
                </c:pt>
                <c:pt idx="316">
                  <c:v>7.3965560580381576E-2</c:v>
                </c:pt>
                <c:pt idx="317">
                  <c:v>7.3499636948467839E-2</c:v>
                </c:pt>
                <c:pt idx="318">
                  <c:v>7.3038101907703254E-2</c:v>
                </c:pt>
                <c:pt idx="319">
                  <c:v>7.2580900515075375E-2</c:v>
                </c:pt>
                <c:pt idx="320">
                  <c:v>7.212797868471274E-2</c:v>
                </c:pt>
                <c:pt idx="321">
                  <c:v>7.1679283171888722E-2</c:v>
                </c:pt>
                <c:pt idx="322">
                  <c:v>7.1234761557372267E-2</c:v>
                </c:pt>
                <c:pt idx="323">
                  <c:v>7.0794362232117519E-2</c:v>
                </c:pt>
                <c:pt idx="324">
                  <c:v>7.0358034382283455E-2</c:v>
                </c:pt>
                <c:pt idx="325">
                  <c:v>6.9925727974575996E-2</c:v>
                </c:pt>
                <c:pt idx="326">
                  <c:v>6.9497393741903987E-2</c:v>
                </c:pt>
                <c:pt idx="327">
                  <c:v>6.9072983169342184E-2</c:v>
                </c:pt>
                <c:pt idx="328">
                  <c:v>6.8652448480392911E-2</c:v>
                </c:pt>
                <c:pt idx="329">
                  <c:v>6.8235742623539986E-2</c:v>
                </c:pt>
                <c:pt idx="330">
                  <c:v>6.7822819259087147E-2</c:v>
                </c:pt>
                <c:pt idx="331">
                  <c:v>6.7413632746274613E-2</c:v>
                </c:pt>
                <c:pt idx="332">
                  <c:v>6.700813813066657E-2</c:v>
                </c:pt>
                <c:pt idx="333">
                  <c:v>6.6606291131803816E-2</c:v>
                </c:pt>
                <c:pt idx="334">
                  <c:v>6.6208048131114361E-2</c:v>
                </c:pt>
                <c:pt idx="335">
                  <c:v>6.5813366160076589E-2</c:v>
                </c:pt>
                <c:pt idx="336">
                  <c:v>6.542220288862842E-2</c:v>
                </c:pt>
                <c:pt idx="337">
                  <c:v>6.5034516613817109E-2</c:v>
                </c:pt>
                <c:pt idx="338">
                  <c:v>6.4650266248683474E-2</c:v>
                </c:pt>
                <c:pt idx="339">
                  <c:v>6.4269411311375604E-2</c:v>
                </c:pt>
                <c:pt idx="340">
                  <c:v>6.3891911914486135E-2</c:v>
                </c:pt>
                <c:pt idx="341">
                  <c:v>6.3517728754608219E-2</c:v>
                </c:pt>
                <c:pt idx="342">
                  <c:v>6.3146823102104913E-2</c:v>
                </c:pt>
                <c:pt idx="343">
                  <c:v>6.2779156791087032E-2</c:v>
                </c:pt>
                <c:pt idx="344">
                  <c:v>6.241469220959471E-2</c:v>
                </c:pt>
                <c:pt idx="345">
                  <c:v>6.2053392289977742E-2</c:v>
                </c:pt>
                <c:pt idx="346">
                  <c:v>6.1695220499470418E-2</c:v>
                </c:pt>
                <c:pt idx="347">
                  <c:v>6.134014083095618E-2</c:v>
                </c:pt>
                <c:pt idx="348">
                  <c:v>6.0988117793917641E-2</c:v>
                </c:pt>
                <c:pt idx="349">
                  <c:v>6.0639116405568107E-2</c:v>
                </c:pt>
                <c:pt idx="350">
                  <c:v>6.0293102182160024E-2</c:v>
                </c:pt>
                <c:pt idx="351">
                  <c:v>5.9950041130466508E-2</c:v>
                </c:pt>
                <c:pt idx="352">
                  <c:v>5.9609899739432169E-2</c:v>
                </c:pt>
                <c:pt idx="353">
                  <c:v>5.9272644971989231E-2</c:v>
                </c:pt>
                <c:pt idx="354">
                  <c:v>5.8938244257035054E-2</c:v>
                </c:pt>
                <c:pt idx="355">
                  <c:v>5.8606665481567982E-2</c:v>
                </c:pt>
                <c:pt idx="356">
                  <c:v>5.8277876982977261E-2</c:v>
                </c:pt>
                <c:pt idx="357">
                  <c:v>5.7951847541484094E-2</c:v>
                </c:pt>
                <c:pt idx="358">
                  <c:v>5.7628546372730301E-2</c:v>
                </c:pt>
                <c:pt idx="359">
                  <c:v>5.7307943120511233E-2</c:v>
                </c:pt>
                <c:pt idx="360">
                  <c:v>5.6990007849649749E-2</c:v>
                </c:pt>
                <c:pt idx="361">
                  <c:v>5.6674711039008362E-2</c:v>
                </c:pt>
                <c:pt idx="362">
                  <c:v>5.6362023574636065E-2</c:v>
                </c:pt>
                <c:pt idx="363">
                  <c:v>5.6051916743047367E-2</c:v>
                </c:pt>
                <c:pt idx="364">
                  <c:v>5.5744362224630244E-2</c:v>
                </c:pt>
                <c:pt idx="365">
                  <c:v>5.543933208718041E-2</c:v>
                </c:pt>
                <c:pt idx="366">
                  <c:v>5.5136798779559036E-2</c:v>
                </c:pt>
                <c:pt idx="367">
                  <c:v>5.483673512547136E-2</c:v>
                </c:pt>
                <c:pt idx="368">
                  <c:v>5.453911431736333E-2</c:v>
                </c:pt>
                <c:pt idx="369">
                  <c:v>5.4243909910434054E-2</c:v>
                </c:pt>
                <c:pt idx="370">
                  <c:v>5.3951095816761239E-2</c:v>
                </c:pt>
                <c:pt idx="371">
                  <c:v>5.3660646299537297E-2</c:v>
                </c:pt>
                <c:pt idx="372">
                  <c:v>5.337253596741396E-2</c:v>
                </c:pt>
                <c:pt idx="373">
                  <c:v>5.3086739768952666E-2</c:v>
                </c:pt>
                <c:pt idx="374">
                  <c:v>5.2803232987178747E-2</c:v>
                </c:pt>
                <c:pt idx="375">
                  <c:v>5.2521991234237266E-2</c:v>
                </c:pt>
                <c:pt idx="376">
                  <c:v>5.2242990446147969E-2</c:v>
                </c:pt>
                <c:pt idx="377">
                  <c:v>5.1966206877657732E-2</c:v>
                </c:pt>
                <c:pt idx="378">
                  <c:v>5.1691617097188038E-2</c:v>
                </c:pt>
                <c:pt idx="379">
                  <c:v>5.1419197981875768E-2</c:v>
                </c:pt>
                <c:pt idx="380">
                  <c:v>5.1148926712705108E-2</c:v>
                </c:pt>
                <c:pt idx="381">
                  <c:v>5.0880780769728913E-2</c:v>
                </c:pt>
                <c:pt idx="382">
                  <c:v>5.0614737927377397E-2</c:v>
                </c:pt>
                <c:pt idx="383">
                  <c:v>5.0350776249852534E-2</c:v>
                </c:pt>
                <c:pt idx="384">
                  <c:v>5.0088874086606304E-2</c:v>
                </c:pt>
                <c:pt idx="385">
                  <c:v>4.9829010067900956E-2</c:v>
                </c:pt>
                <c:pt idx="386">
                  <c:v>4.957116310044981E-2</c:v>
                </c:pt>
                <c:pt idx="387">
                  <c:v>4.9315312363136694E-2</c:v>
                </c:pt>
                <c:pt idx="388">
                  <c:v>4.9061437302812615E-2</c:v>
                </c:pt>
                <c:pt idx="389">
                  <c:v>4.8809517630167797E-2</c:v>
                </c:pt>
                <c:pt idx="390">
                  <c:v>4.8559533315677993E-2</c:v>
                </c:pt>
                <c:pt idx="391">
                  <c:v>4.8311464585622944E-2</c:v>
                </c:pt>
                <c:pt idx="392">
                  <c:v>4.806529191817617E-2</c:v>
                </c:pt>
                <c:pt idx="393">
                  <c:v>4.7820996039564016E-2</c:v>
                </c:pt>
                <c:pt idx="394">
                  <c:v>4.7578557920293127E-2</c:v>
                </c:pt>
                <c:pt idx="395">
                  <c:v>4.733795877144447E-2</c:v>
                </c:pt>
                <c:pt idx="396">
                  <c:v>4.7099180041032959E-2</c:v>
                </c:pt>
                <c:pt idx="397">
                  <c:v>4.6862203410431034E-2</c:v>
                </c:pt>
                <c:pt idx="398">
                  <c:v>4.6627010790855197E-2</c:v>
                </c:pt>
                <c:pt idx="399">
                  <c:v>4.6393584319913979E-2</c:v>
                </c:pt>
                <c:pt idx="400">
                  <c:v>4.6161906358216417E-2</c:v>
                </c:pt>
                <c:pt idx="401">
                  <c:v>4.5931959486039418E-2</c:v>
                </c:pt>
                <c:pt idx="402">
                  <c:v>4.5703726500053367E-2</c:v>
                </c:pt>
                <c:pt idx="403">
                  <c:v>4.5477190410104278E-2</c:v>
                </c:pt>
                <c:pt idx="404">
                  <c:v>4.5252334436051769E-2</c:v>
                </c:pt>
                <c:pt idx="405">
                  <c:v>4.5029142004661654E-2</c:v>
                </c:pt>
                <c:pt idx="406">
                  <c:v>4.4807596746551888E-2</c:v>
                </c:pt>
                <c:pt idx="407">
                  <c:v>4.4587682493191186E-2</c:v>
                </c:pt>
                <c:pt idx="408">
                  <c:v>4.4369383273948897E-2</c:v>
                </c:pt>
                <c:pt idx="409">
                  <c:v>4.4152683313195336E-2</c:v>
                </c:pt>
                <c:pt idx="410">
                  <c:v>4.3937567027451691E-2</c:v>
                </c:pt>
                <c:pt idx="411">
                  <c:v>4.3724019022588254E-2</c:v>
                </c:pt>
                <c:pt idx="412">
                  <c:v>4.3512024091070252E-2</c:v>
                </c:pt>
                <c:pt idx="413">
                  <c:v>4.3301567209250387E-2</c:v>
                </c:pt>
                <c:pt idx="414">
                  <c:v>4.3092633534706944E-2</c:v>
                </c:pt>
                <c:pt idx="415">
                  <c:v>4.2885208403626827E-2</c:v>
                </c:pt>
                <c:pt idx="416">
                  <c:v>4.2679277328232658E-2</c:v>
                </c:pt>
                <c:pt idx="417">
                  <c:v>4.2474825994252841E-2</c:v>
                </c:pt>
                <c:pt idx="418">
                  <c:v>4.227184025843405E-2</c:v>
                </c:pt>
                <c:pt idx="419">
                  <c:v>4.207030614609527E-2</c:v>
                </c:pt>
                <c:pt idx="420">
                  <c:v>4.187020984872241E-2</c:v>
                </c:pt>
                <c:pt idx="421">
                  <c:v>4.1671537721602966E-2</c:v>
                </c:pt>
                <c:pt idx="422">
                  <c:v>4.1474276281499932E-2</c:v>
                </c:pt>
                <c:pt idx="423">
                  <c:v>4.1278412204363929E-2</c:v>
                </c:pt>
                <c:pt idx="424">
                  <c:v>4.1083932323083355E-2</c:v>
                </c:pt>
                <c:pt idx="425">
                  <c:v>4.0890823625271328E-2</c:v>
                </c:pt>
                <c:pt idx="426">
                  <c:v>4.0699073251089041E-2</c:v>
                </c:pt>
                <c:pt idx="427">
                  <c:v>4.0508668491104731E-2</c:v>
                </c:pt>
                <c:pt idx="428">
                  <c:v>4.0319596784187679E-2</c:v>
                </c:pt>
                <c:pt idx="429">
                  <c:v>4.0131845715436432E-2</c:v>
                </c:pt>
                <c:pt idx="430">
                  <c:v>3.9945403014140811E-2</c:v>
                </c:pt>
                <c:pt idx="431">
                  <c:v>3.9760256551776944E-2</c:v>
                </c:pt>
                <c:pt idx="432">
                  <c:v>3.9576394340034703E-2</c:v>
                </c:pt>
                <c:pt idx="433">
                  <c:v>3.9393804528877086E-2</c:v>
                </c:pt>
                <c:pt idx="434">
                  <c:v>3.9212475404630784E-2</c:v>
                </c:pt>
                <c:pt idx="435">
                  <c:v>3.9032395388107481E-2</c:v>
                </c:pt>
                <c:pt idx="436">
                  <c:v>3.8853553032755228E-2</c:v>
                </c:pt>
                <c:pt idx="437">
                  <c:v>3.8675937022839509E-2</c:v>
                </c:pt>
                <c:pt idx="438">
                  <c:v>3.8499536171653213E-2</c:v>
                </c:pt>
                <c:pt idx="439">
                  <c:v>3.8324339419755188E-2</c:v>
                </c:pt>
                <c:pt idx="440">
                  <c:v>3.8150335833236772E-2</c:v>
                </c:pt>
                <c:pt idx="441">
                  <c:v>3.7977514602015823E-2</c:v>
                </c:pt>
                <c:pt idx="442">
                  <c:v>3.7805865038157693E-2</c:v>
                </c:pt>
                <c:pt idx="443">
                  <c:v>3.7635376574222751E-2</c:v>
                </c:pt>
                <c:pt idx="444">
                  <c:v>3.7466038761639883E-2</c:v>
                </c:pt>
                <c:pt idx="445">
                  <c:v>3.7297841269105625E-2</c:v>
                </c:pt>
                <c:pt idx="446">
                  <c:v>3.7130773881008272E-2</c:v>
                </c:pt>
                <c:pt idx="447">
                  <c:v>3.6964826495876769E-2</c:v>
                </c:pt>
                <c:pt idx="448">
                  <c:v>3.679998912485373E-2</c:v>
                </c:pt>
                <c:pt idx="449">
                  <c:v>3.6636251890192227E-2</c:v>
                </c:pt>
                <c:pt idx="450">
                  <c:v>3.6473605023776015E-2</c:v>
                </c:pt>
                <c:pt idx="451">
                  <c:v>3.6312038865662623E-2</c:v>
                </c:pt>
                <c:pt idx="452">
                  <c:v>3.6151543862649009E-2</c:v>
                </c:pt>
                <c:pt idx="453">
                  <c:v>3.5992110566859359E-2</c:v>
                </c:pt>
                <c:pt idx="454">
                  <c:v>3.5833729634354661E-2</c:v>
                </c:pt>
                <c:pt idx="455">
                  <c:v>3.5676391823763531E-2</c:v>
                </c:pt>
                <c:pt idx="456">
                  <c:v>3.5520087994934238E-2</c:v>
                </c:pt>
                <c:pt idx="457">
                  <c:v>3.5364809107607149E-2</c:v>
                </c:pt>
                <c:pt idx="458">
                  <c:v>3.521054622010758E-2</c:v>
                </c:pt>
                <c:pt idx="459">
                  <c:v>3.505729048805846E-2</c:v>
                </c:pt>
                <c:pt idx="460">
                  <c:v>3.4905033163112692E-2</c:v>
                </c:pt>
                <c:pt idx="461">
                  <c:v>3.4753765591704566E-2</c:v>
                </c:pt>
                <c:pt idx="462">
                  <c:v>3.4603479213820239E-2</c:v>
                </c:pt>
                <c:pt idx="463">
                  <c:v>3.4454165561786668E-2</c:v>
                </c:pt>
                <c:pt idx="464">
                  <c:v>3.4305816259078886E-2</c:v>
                </c:pt>
                <c:pt idx="465">
                  <c:v>3.4158423019145089E-2</c:v>
                </c:pt>
                <c:pt idx="466">
                  <c:v>3.4011977644249514E-2</c:v>
                </c:pt>
                <c:pt idx="467">
                  <c:v>3.3866472024332489E-2</c:v>
                </c:pt>
                <c:pt idx="468">
                  <c:v>3.3721898135887614E-2</c:v>
                </c:pt>
                <c:pt idx="469">
                  <c:v>3.3578248040855643E-2</c:v>
                </c:pt>
                <c:pt idx="470">
                  <c:v>3.3435513885534854E-2</c:v>
                </c:pt>
                <c:pt idx="471">
                  <c:v>3.3293687899507526E-2</c:v>
                </c:pt>
                <c:pt idx="472">
                  <c:v>3.3152762394582425E-2</c:v>
                </c:pt>
                <c:pt idx="473">
                  <c:v>3.3012729763752802E-2</c:v>
                </c:pt>
                <c:pt idx="474">
                  <c:v>3.2873582480169888E-2</c:v>
                </c:pt>
                <c:pt idx="475">
                  <c:v>3.2735313096131417E-2</c:v>
                </c:pt>
                <c:pt idx="476">
                  <c:v>3.2597914242084997E-2</c:v>
                </c:pt>
                <c:pt idx="477">
                  <c:v>3.246137862564618E-2</c:v>
                </c:pt>
                <c:pt idx="478">
                  <c:v>3.2325699030630817E-2</c:v>
                </c:pt>
                <c:pt idx="479">
                  <c:v>3.2190868316101531E-2</c:v>
                </c:pt>
                <c:pt idx="480">
                  <c:v>3.2056879415428174E-2</c:v>
                </c:pt>
                <c:pt idx="481">
                  <c:v>3.1923725335361842E-2</c:v>
                </c:pt>
                <c:pt idx="482">
                  <c:v>3.1791399155122385E-2</c:v>
                </c:pt>
                <c:pt idx="483">
                  <c:v>3.1659894025499069E-2</c:v>
                </c:pt>
                <c:pt idx="484">
                  <c:v>3.1529203167964329E-2</c:v>
                </c:pt>
                <c:pt idx="485">
                  <c:v>3.1399319873800208E-2</c:v>
                </c:pt>
                <c:pt idx="486">
                  <c:v>3.1270237503237368E-2</c:v>
                </c:pt>
                <c:pt idx="487">
                  <c:v>3.1141949484606565E-2</c:v>
                </c:pt>
                <c:pt idx="488">
                  <c:v>3.1014449313502144E-2</c:v>
                </c:pt>
                <c:pt idx="489">
                  <c:v>3.0887730551957603E-2</c:v>
                </c:pt>
                <c:pt idx="490">
                  <c:v>3.0761786827632878E-2</c:v>
                </c:pt>
                <c:pt idx="491">
                  <c:v>3.0636611833013201E-2</c:v>
                </c:pt>
                <c:pt idx="492">
                  <c:v>3.0512199324619339E-2</c:v>
                </c:pt>
                <c:pt idx="493">
                  <c:v>3.0388543122229075E-2</c:v>
                </c:pt>
                <c:pt idx="494">
                  <c:v>3.0265637108109689E-2</c:v>
                </c:pt>
                <c:pt idx="495">
                  <c:v>3.0143475226261228E-2</c:v>
                </c:pt>
                <c:pt idx="496">
                  <c:v>3.0022051481670531E-2</c:v>
                </c:pt>
                <c:pt idx="497">
                  <c:v>2.9901359939575704E-2</c:v>
                </c:pt>
                <c:pt idx="498">
                  <c:v>2.9781394724740957E-2</c:v>
                </c:pt>
                <c:pt idx="499">
                  <c:v>2.9662150020741511E-2</c:v>
                </c:pt>
                <c:pt idx="500">
                  <c:v>2.9543620069258626E-2</c:v>
                </c:pt>
              </c:numCache>
            </c:numRef>
          </c:yVal>
          <c:smooth val="1"/>
        </c:ser>
        <c:ser>
          <c:idx val="1"/>
          <c:order val="1"/>
          <c:tx>
            <c:v>SPETTRO DI PROGETTO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'SPETTRO DI PROGETTO ORIZZONTALE'!$B$11:$B$511</c:f>
              <c:numCache>
                <c:formatCode>0.00</c:formatCode>
                <c:ptCount val="5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  <c:pt idx="101">
                  <c:v>1.0100000000000007</c:v>
                </c:pt>
                <c:pt idx="102">
                  <c:v>1.0200000000000007</c:v>
                </c:pt>
                <c:pt idx="103">
                  <c:v>1.0300000000000007</c:v>
                </c:pt>
                <c:pt idx="104">
                  <c:v>1.0400000000000007</c:v>
                </c:pt>
                <c:pt idx="105">
                  <c:v>1.0500000000000007</c:v>
                </c:pt>
                <c:pt idx="106">
                  <c:v>1.0600000000000007</c:v>
                </c:pt>
                <c:pt idx="107">
                  <c:v>1.0700000000000007</c:v>
                </c:pt>
                <c:pt idx="108">
                  <c:v>1.0800000000000007</c:v>
                </c:pt>
                <c:pt idx="109">
                  <c:v>1.0900000000000007</c:v>
                </c:pt>
                <c:pt idx="110">
                  <c:v>1.1000000000000008</c:v>
                </c:pt>
                <c:pt idx="111">
                  <c:v>1.1100000000000008</c:v>
                </c:pt>
                <c:pt idx="112">
                  <c:v>1.1200000000000008</c:v>
                </c:pt>
                <c:pt idx="113">
                  <c:v>1.1300000000000008</c:v>
                </c:pt>
                <c:pt idx="114">
                  <c:v>1.1400000000000008</c:v>
                </c:pt>
                <c:pt idx="115">
                  <c:v>1.1500000000000008</c:v>
                </c:pt>
                <c:pt idx="116">
                  <c:v>1.1600000000000008</c:v>
                </c:pt>
                <c:pt idx="117">
                  <c:v>1.1700000000000008</c:v>
                </c:pt>
                <c:pt idx="118">
                  <c:v>1.1800000000000008</c:v>
                </c:pt>
                <c:pt idx="119">
                  <c:v>1.1900000000000008</c:v>
                </c:pt>
                <c:pt idx="120">
                  <c:v>1.2000000000000008</c:v>
                </c:pt>
                <c:pt idx="121">
                  <c:v>1.2100000000000009</c:v>
                </c:pt>
                <c:pt idx="122">
                  <c:v>1.2200000000000009</c:v>
                </c:pt>
                <c:pt idx="123">
                  <c:v>1.2300000000000009</c:v>
                </c:pt>
                <c:pt idx="124">
                  <c:v>1.2400000000000009</c:v>
                </c:pt>
                <c:pt idx="125">
                  <c:v>1.2500000000000009</c:v>
                </c:pt>
                <c:pt idx="126">
                  <c:v>1.2600000000000009</c:v>
                </c:pt>
                <c:pt idx="127">
                  <c:v>1.2700000000000009</c:v>
                </c:pt>
                <c:pt idx="128">
                  <c:v>1.2800000000000009</c:v>
                </c:pt>
                <c:pt idx="129">
                  <c:v>1.2900000000000009</c:v>
                </c:pt>
                <c:pt idx="130">
                  <c:v>1.3000000000000009</c:v>
                </c:pt>
                <c:pt idx="131">
                  <c:v>1.3100000000000009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1.4400000000000011</c:v>
                </c:pt>
                <c:pt idx="145">
                  <c:v>1.4500000000000011</c:v>
                </c:pt>
                <c:pt idx="146">
                  <c:v>1.4600000000000011</c:v>
                </c:pt>
                <c:pt idx="147">
                  <c:v>1.4700000000000011</c:v>
                </c:pt>
                <c:pt idx="148">
                  <c:v>1.4800000000000011</c:v>
                </c:pt>
                <c:pt idx="149">
                  <c:v>1.4900000000000011</c:v>
                </c:pt>
                <c:pt idx="150">
                  <c:v>1.5000000000000011</c:v>
                </c:pt>
                <c:pt idx="151">
                  <c:v>1.5100000000000011</c:v>
                </c:pt>
                <c:pt idx="152">
                  <c:v>1.5200000000000011</c:v>
                </c:pt>
                <c:pt idx="153">
                  <c:v>1.5300000000000011</c:v>
                </c:pt>
                <c:pt idx="154">
                  <c:v>1.5400000000000011</c:v>
                </c:pt>
                <c:pt idx="155">
                  <c:v>1.5500000000000012</c:v>
                </c:pt>
                <c:pt idx="156">
                  <c:v>1.5600000000000012</c:v>
                </c:pt>
                <c:pt idx="157">
                  <c:v>1.5700000000000012</c:v>
                </c:pt>
                <c:pt idx="158">
                  <c:v>1.5800000000000012</c:v>
                </c:pt>
                <c:pt idx="159">
                  <c:v>1.5900000000000012</c:v>
                </c:pt>
                <c:pt idx="160">
                  <c:v>1.6000000000000012</c:v>
                </c:pt>
                <c:pt idx="161">
                  <c:v>1.6100000000000012</c:v>
                </c:pt>
                <c:pt idx="162">
                  <c:v>1.6200000000000012</c:v>
                </c:pt>
                <c:pt idx="163">
                  <c:v>1.6300000000000012</c:v>
                </c:pt>
                <c:pt idx="164">
                  <c:v>1.6400000000000012</c:v>
                </c:pt>
                <c:pt idx="165">
                  <c:v>1.6500000000000012</c:v>
                </c:pt>
                <c:pt idx="166">
                  <c:v>1.6600000000000013</c:v>
                </c:pt>
                <c:pt idx="167">
                  <c:v>1.6700000000000013</c:v>
                </c:pt>
                <c:pt idx="168">
                  <c:v>1.6800000000000013</c:v>
                </c:pt>
                <c:pt idx="169">
                  <c:v>1.6900000000000013</c:v>
                </c:pt>
                <c:pt idx="170">
                  <c:v>1.7000000000000013</c:v>
                </c:pt>
                <c:pt idx="171">
                  <c:v>1.7100000000000013</c:v>
                </c:pt>
                <c:pt idx="172">
                  <c:v>1.7200000000000013</c:v>
                </c:pt>
                <c:pt idx="173">
                  <c:v>1.7300000000000013</c:v>
                </c:pt>
                <c:pt idx="174">
                  <c:v>1.7400000000000013</c:v>
                </c:pt>
                <c:pt idx="175">
                  <c:v>1.7500000000000013</c:v>
                </c:pt>
                <c:pt idx="176">
                  <c:v>1.7600000000000013</c:v>
                </c:pt>
                <c:pt idx="177">
                  <c:v>1.7700000000000014</c:v>
                </c:pt>
                <c:pt idx="178">
                  <c:v>1.7800000000000014</c:v>
                </c:pt>
                <c:pt idx="179">
                  <c:v>1.7900000000000014</c:v>
                </c:pt>
                <c:pt idx="180">
                  <c:v>1.8000000000000014</c:v>
                </c:pt>
                <c:pt idx="181">
                  <c:v>1.8100000000000014</c:v>
                </c:pt>
                <c:pt idx="182">
                  <c:v>1.8200000000000014</c:v>
                </c:pt>
                <c:pt idx="183">
                  <c:v>1.8300000000000014</c:v>
                </c:pt>
                <c:pt idx="184">
                  <c:v>1.8400000000000014</c:v>
                </c:pt>
                <c:pt idx="185">
                  <c:v>1.8500000000000014</c:v>
                </c:pt>
                <c:pt idx="186">
                  <c:v>1.8600000000000014</c:v>
                </c:pt>
                <c:pt idx="187">
                  <c:v>1.8700000000000014</c:v>
                </c:pt>
                <c:pt idx="188">
                  <c:v>1.8800000000000014</c:v>
                </c:pt>
                <c:pt idx="189">
                  <c:v>1.8900000000000015</c:v>
                </c:pt>
                <c:pt idx="190">
                  <c:v>1.9000000000000015</c:v>
                </c:pt>
                <c:pt idx="191">
                  <c:v>1.9100000000000015</c:v>
                </c:pt>
                <c:pt idx="192">
                  <c:v>1.9200000000000015</c:v>
                </c:pt>
                <c:pt idx="193">
                  <c:v>1.9300000000000015</c:v>
                </c:pt>
                <c:pt idx="194">
                  <c:v>1.9400000000000015</c:v>
                </c:pt>
                <c:pt idx="195">
                  <c:v>1.9500000000000015</c:v>
                </c:pt>
                <c:pt idx="196">
                  <c:v>1.9600000000000015</c:v>
                </c:pt>
                <c:pt idx="197">
                  <c:v>1.9700000000000015</c:v>
                </c:pt>
                <c:pt idx="198">
                  <c:v>1.9800000000000015</c:v>
                </c:pt>
                <c:pt idx="199">
                  <c:v>1.9900000000000015</c:v>
                </c:pt>
                <c:pt idx="200">
                  <c:v>2.0000000000000013</c:v>
                </c:pt>
                <c:pt idx="201">
                  <c:v>2.0100000000000011</c:v>
                </c:pt>
                <c:pt idx="202">
                  <c:v>2.0200000000000009</c:v>
                </c:pt>
                <c:pt idx="203">
                  <c:v>2.0300000000000007</c:v>
                </c:pt>
                <c:pt idx="204">
                  <c:v>2.0400000000000005</c:v>
                </c:pt>
                <c:pt idx="205">
                  <c:v>2.0500000000000003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2.0799999999999996</c:v>
                </c:pt>
                <c:pt idx="209">
                  <c:v>2.0899999999999994</c:v>
                </c:pt>
                <c:pt idx="210">
                  <c:v>2.0999999999999992</c:v>
                </c:pt>
                <c:pt idx="211">
                  <c:v>2.109999999999999</c:v>
                </c:pt>
                <c:pt idx="212">
                  <c:v>2.1199999999999988</c:v>
                </c:pt>
                <c:pt idx="213">
                  <c:v>2.1299999999999986</c:v>
                </c:pt>
                <c:pt idx="214">
                  <c:v>2.1399999999999983</c:v>
                </c:pt>
                <c:pt idx="215">
                  <c:v>2.1499999999999981</c:v>
                </c:pt>
                <c:pt idx="216">
                  <c:v>2.1599999999999979</c:v>
                </c:pt>
                <c:pt idx="217">
                  <c:v>2.1699999999999977</c:v>
                </c:pt>
                <c:pt idx="218">
                  <c:v>2.1799999999999975</c:v>
                </c:pt>
                <c:pt idx="219">
                  <c:v>2.1899999999999973</c:v>
                </c:pt>
                <c:pt idx="220">
                  <c:v>2.1999999999999971</c:v>
                </c:pt>
                <c:pt idx="221">
                  <c:v>2.2099999999999969</c:v>
                </c:pt>
                <c:pt idx="222">
                  <c:v>2.2199999999999966</c:v>
                </c:pt>
                <c:pt idx="223">
                  <c:v>2.2299999999999964</c:v>
                </c:pt>
                <c:pt idx="224">
                  <c:v>2.2399999999999962</c:v>
                </c:pt>
                <c:pt idx="225">
                  <c:v>2.249999999999996</c:v>
                </c:pt>
                <c:pt idx="226">
                  <c:v>2.2599999999999958</c:v>
                </c:pt>
                <c:pt idx="227">
                  <c:v>2.2699999999999956</c:v>
                </c:pt>
                <c:pt idx="228">
                  <c:v>2.2799999999999954</c:v>
                </c:pt>
                <c:pt idx="229">
                  <c:v>2.2899999999999952</c:v>
                </c:pt>
                <c:pt idx="230">
                  <c:v>2.2999999999999949</c:v>
                </c:pt>
                <c:pt idx="231">
                  <c:v>2.3099999999999947</c:v>
                </c:pt>
                <c:pt idx="232">
                  <c:v>2.3199999999999945</c:v>
                </c:pt>
                <c:pt idx="233">
                  <c:v>2.3299999999999943</c:v>
                </c:pt>
                <c:pt idx="234">
                  <c:v>2.3399999999999941</c:v>
                </c:pt>
                <c:pt idx="235">
                  <c:v>2.3499999999999939</c:v>
                </c:pt>
                <c:pt idx="236">
                  <c:v>2.3599999999999937</c:v>
                </c:pt>
                <c:pt idx="237">
                  <c:v>2.3699999999999934</c:v>
                </c:pt>
                <c:pt idx="238">
                  <c:v>2.3799999999999932</c:v>
                </c:pt>
                <c:pt idx="239">
                  <c:v>2.389999999999993</c:v>
                </c:pt>
                <c:pt idx="240">
                  <c:v>2.3999999999999928</c:v>
                </c:pt>
                <c:pt idx="241">
                  <c:v>2.4099999999999926</c:v>
                </c:pt>
                <c:pt idx="242">
                  <c:v>2.4199999999999924</c:v>
                </c:pt>
                <c:pt idx="243">
                  <c:v>2.4299999999999922</c:v>
                </c:pt>
                <c:pt idx="244">
                  <c:v>2.439999999999992</c:v>
                </c:pt>
                <c:pt idx="245">
                  <c:v>2.4499999999999917</c:v>
                </c:pt>
                <c:pt idx="246">
                  <c:v>2.4599999999999915</c:v>
                </c:pt>
                <c:pt idx="247">
                  <c:v>2.4699999999999913</c:v>
                </c:pt>
                <c:pt idx="248">
                  <c:v>2.4799999999999911</c:v>
                </c:pt>
                <c:pt idx="249">
                  <c:v>2.4899999999999909</c:v>
                </c:pt>
                <c:pt idx="250">
                  <c:v>2.4999999999999907</c:v>
                </c:pt>
                <c:pt idx="251">
                  <c:v>2.5099999999999905</c:v>
                </c:pt>
                <c:pt idx="252">
                  <c:v>2.5199999999999902</c:v>
                </c:pt>
                <c:pt idx="253">
                  <c:v>2.52999999999999</c:v>
                </c:pt>
                <c:pt idx="254">
                  <c:v>2.5399999999999898</c:v>
                </c:pt>
                <c:pt idx="255">
                  <c:v>2.5499999999999896</c:v>
                </c:pt>
                <c:pt idx="256">
                  <c:v>2.5599999999999894</c:v>
                </c:pt>
                <c:pt idx="257">
                  <c:v>2.5699999999999892</c:v>
                </c:pt>
                <c:pt idx="258">
                  <c:v>2.579999999999989</c:v>
                </c:pt>
                <c:pt idx="259">
                  <c:v>2.5899999999999888</c:v>
                </c:pt>
                <c:pt idx="260">
                  <c:v>2.5999999999999885</c:v>
                </c:pt>
                <c:pt idx="261">
                  <c:v>2.6099999999999883</c:v>
                </c:pt>
                <c:pt idx="262">
                  <c:v>2.6199999999999881</c:v>
                </c:pt>
                <c:pt idx="263">
                  <c:v>2.6299999999999879</c:v>
                </c:pt>
                <c:pt idx="264">
                  <c:v>2.6399999999999877</c:v>
                </c:pt>
                <c:pt idx="265">
                  <c:v>2.6499999999999875</c:v>
                </c:pt>
                <c:pt idx="266">
                  <c:v>2.6599999999999873</c:v>
                </c:pt>
                <c:pt idx="267">
                  <c:v>2.6699999999999871</c:v>
                </c:pt>
                <c:pt idx="268">
                  <c:v>2.6799999999999868</c:v>
                </c:pt>
                <c:pt idx="269">
                  <c:v>2.6899999999999866</c:v>
                </c:pt>
                <c:pt idx="270">
                  <c:v>2.6999999999999864</c:v>
                </c:pt>
                <c:pt idx="271">
                  <c:v>2.7099999999999862</c:v>
                </c:pt>
                <c:pt idx="272">
                  <c:v>2.719999999999986</c:v>
                </c:pt>
                <c:pt idx="273">
                  <c:v>2.7299999999999858</c:v>
                </c:pt>
                <c:pt idx="274">
                  <c:v>2.7399999999999856</c:v>
                </c:pt>
                <c:pt idx="275">
                  <c:v>2.7499999999999853</c:v>
                </c:pt>
                <c:pt idx="276">
                  <c:v>2.7599999999999851</c:v>
                </c:pt>
                <c:pt idx="277">
                  <c:v>2.7699999999999849</c:v>
                </c:pt>
                <c:pt idx="278">
                  <c:v>2.7799999999999847</c:v>
                </c:pt>
                <c:pt idx="279">
                  <c:v>2.7899999999999845</c:v>
                </c:pt>
                <c:pt idx="280">
                  <c:v>2.7999999999999843</c:v>
                </c:pt>
                <c:pt idx="281">
                  <c:v>2.8099999999999841</c:v>
                </c:pt>
                <c:pt idx="282">
                  <c:v>2.8199999999999839</c:v>
                </c:pt>
                <c:pt idx="283">
                  <c:v>2.8299999999999836</c:v>
                </c:pt>
                <c:pt idx="284">
                  <c:v>2.8399999999999834</c:v>
                </c:pt>
                <c:pt idx="285">
                  <c:v>2.8499999999999832</c:v>
                </c:pt>
                <c:pt idx="286">
                  <c:v>2.859999999999983</c:v>
                </c:pt>
                <c:pt idx="287">
                  <c:v>2.8699999999999828</c:v>
                </c:pt>
                <c:pt idx="288">
                  <c:v>2.8799999999999826</c:v>
                </c:pt>
                <c:pt idx="289">
                  <c:v>2.8899999999999824</c:v>
                </c:pt>
                <c:pt idx="290">
                  <c:v>2.8999999999999821</c:v>
                </c:pt>
                <c:pt idx="291">
                  <c:v>2.9099999999999819</c:v>
                </c:pt>
                <c:pt idx="292">
                  <c:v>2.9199999999999817</c:v>
                </c:pt>
                <c:pt idx="293">
                  <c:v>2.9299999999999815</c:v>
                </c:pt>
                <c:pt idx="294">
                  <c:v>2.9399999999999813</c:v>
                </c:pt>
                <c:pt idx="295">
                  <c:v>2.9499999999999811</c:v>
                </c:pt>
                <c:pt idx="296">
                  <c:v>2.9599999999999809</c:v>
                </c:pt>
                <c:pt idx="297">
                  <c:v>2.9699999999999807</c:v>
                </c:pt>
                <c:pt idx="298">
                  <c:v>2.9799999999999804</c:v>
                </c:pt>
                <c:pt idx="299">
                  <c:v>2.9899999999999802</c:v>
                </c:pt>
                <c:pt idx="300">
                  <c:v>2.99999999999998</c:v>
                </c:pt>
                <c:pt idx="301">
                  <c:v>3.0099999999999798</c:v>
                </c:pt>
                <c:pt idx="302">
                  <c:v>3.0199999999999796</c:v>
                </c:pt>
                <c:pt idx="303">
                  <c:v>3.0299999999999794</c:v>
                </c:pt>
                <c:pt idx="304">
                  <c:v>3.0399999999999792</c:v>
                </c:pt>
                <c:pt idx="305">
                  <c:v>3.049999999999979</c:v>
                </c:pt>
                <c:pt idx="306">
                  <c:v>3.0599999999999787</c:v>
                </c:pt>
                <c:pt idx="307">
                  <c:v>3.0699999999999785</c:v>
                </c:pt>
                <c:pt idx="308">
                  <c:v>3.0799999999999783</c:v>
                </c:pt>
                <c:pt idx="309">
                  <c:v>3.0899999999999781</c:v>
                </c:pt>
                <c:pt idx="310">
                  <c:v>3.0999999999999779</c:v>
                </c:pt>
                <c:pt idx="311">
                  <c:v>3.1099999999999777</c:v>
                </c:pt>
                <c:pt idx="312">
                  <c:v>3.1199999999999775</c:v>
                </c:pt>
                <c:pt idx="313">
                  <c:v>3.1299999999999772</c:v>
                </c:pt>
                <c:pt idx="314">
                  <c:v>3.139999999999977</c:v>
                </c:pt>
                <c:pt idx="315">
                  <c:v>3.1499999999999768</c:v>
                </c:pt>
                <c:pt idx="316">
                  <c:v>3.1599999999999766</c:v>
                </c:pt>
                <c:pt idx="317">
                  <c:v>3.1699999999999764</c:v>
                </c:pt>
                <c:pt idx="318">
                  <c:v>3.1799999999999762</c:v>
                </c:pt>
                <c:pt idx="319">
                  <c:v>3.189999999999976</c:v>
                </c:pt>
                <c:pt idx="320">
                  <c:v>3.1999999999999758</c:v>
                </c:pt>
                <c:pt idx="321">
                  <c:v>3.2099999999999755</c:v>
                </c:pt>
                <c:pt idx="322">
                  <c:v>3.2199999999999753</c:v>
                </c:pt>
                <c:pt idx="323">
                  <c:v>3.2299999999999751</c:v>
                </c:pt>
                <c:pt idx="324">
                  <c:v>3.2399999999999749</c:v>
                </c:pt>
                <c:pt idx="325">
                  <c:v>3.2499999999999747</c:v>
                </c:pt>
                <c:pt idx="326">
                  <c:v>3.2599999999999745</c:v>
                </c:pt>
                <c:pt idx="327">
                  <c:v>3.2699999999999743</c:v>
                </c:pt>
                <c:pt idx="328">
                  <c:v>3.279999999999974</c:v>
                </c:pt>
                <c:pt idx="329">
                  <c:v>3.2899999999999738</c:v>
                </c:pt>
                <c:pt idx="330">
                  <c:v>3.2999999999999736</c:v>
                </c:pt>
                <c:pt idx="331">
                  <c:v>3.3099999999999734</c:v>
                </c:pt>
                <c:pt idx="332">
                  <c:v>3.3199999999999732</c:v>
                </c:pt>
                <c:pt idx="333">
                  <c:v>3.329999999999973</c:v>
                </c:pt>
                <c:pt idx="334">
                  <c:v>3.3399999999999728</c:v>
                </c:pt>
                <c:pt idx="335">
                  <c:v>3.3499999999999726</c:v>
                </c:pt>
                <c:pt idx="336">
                  <c:v>3.3599999999999723</c:v>
                </c:pt>
                <c:pt idx="337">
                  <c:v>3.3699999999999721</c:v>
                </c:pt>
                <c:pt idx="338">
                  <c:v>3.3799999999999719</c:v>
                </c:pt>
                <c:pt idx="339">
                  <c:v>3.3899999999999717</c:v>
                </c:pt>
                <c:pt idx="340">
                  <c:v>3.3999999999999715</c:v>
                </c:pt>
                <c:pt idx="341">
                  <c:v>3.4099999999999713</c:v>
                </c:pt>
                <c:pt idx="342">
                  <c:v>3.4199999999999711</c:v>
                </c:pt>
                <c:pt idx="343">
                  <c:v>3.4299999999999708</c:v>
                </c:pt>
                <c:pt idx="344">
                  <c:v>3.4399999999999706</c:v>
                </c:pt>
                <c:pt idx="345">
                  <c:v>3.4499999999999704</c:v>
                </c:pt>
                <c:pt idx="346">
                  <c:v>3.4599999999999702</c:v>
                </c:pt>
                <c:pt idx="347">
                  <c:v>3.46999999999997</c:v>
                </c:pt>
                <c:pt idx="348">
                  <c:v>3.4799999999999698</c:v>
                </c:pt>
                <c:pt idx="349">
                  <c:v>3.4899999999999696</c:v>
                </c:pt>
                <c:pt idx="350">
                  <c:v>3.4999999999999694</c:v>
                </c:pt>
                <c:pt idx="351">
                  <c:v>3.5099999999999691</c:v>
                </c:pt>
                <c:pt idx="352">
                  <c:v>3.5199999999999689</c:v>
                </c:pt>
                <c:pt idx="353">
                  <c:v>3.5299999999999687</c:v>
                </c:pt>
                <c:pt idx="354">
                  <c:v>3.5399999999999685</c:v>
                </c:pt>
                <c:pt idx="355">
                  <c:v>3.5499999999999683</c:v>
                </c:pt>
                <c:pt idx="356">
                  <c:v>3.5599999999999681</c:v>
                </c:pt>
                <c:pt idx="357">
                  <c:v>3.5699999999999679</c:v>
                </c:pt>
                <c:pt idx="358">
                  <c:v>3.5799999999999677</c:v>
                </c:pt>
                <c:pt idx="359">
                  <c:v>3.5899999999999674</c:v>
                </c:pt>
                <c:pt idx="360">
                  <c:v>3.5999999999999672</c:v>
                </c:pt>
                <c:pt idx="361">
                  <c:v>3.609999999999967</c:v>
                </c:pt>
                <c:pt idx="362">
                  <c:v>3.6199999999999668</c:v>
                </c:pt>
                <c:pt idx="363">
                  <c:v>3.6299999999999666</c:v>
                </c:pt>
                <c:pt idx="364">
                  <c:v>3.6399999999999664</c:v>
                </c:pt>
                <c:pt idx="365">
                  <c:v>3.6499999999999662</c:v>
                </c:pt>
                <c:pt idx="366">
                  <c:v>3.6599999999999659</c:v>
                </c:pt>
                <c:pt idx="367">
                  <c:v>3.6699999999999657</c:v>
                </c:pt>
                <c:pt idx="368">
                  <c:v>3.6799999999999655</c:v>
                </c:pt>
                <c:pt idx="369">
                  <c:v>3.6899999999999653</c:v>
                </c:pt>
                <c:pt idx="370">
                  <c:v>3.6999999999999651</c:v>
                </c:pt>
                <c:pt idx="371">
                  <c:v>3.7099999999999649</c:v>
                </c:pt>
                <c:pt idx="372">
                  <c:v>3.7199999999999647</c:v>
                </c:pt>
                <c:pt idx="373">
                  <c:v>3.7299999999999645</c:v>
                </c:pt>
                <c:pt idx="374">
                  <c:v>3.7399999999999642</c:v>
                </c:pt>
                <c:pt idx="375">
                  <c:v>3.749999999999964</c:v>
                </c:pt>
                <c:pt idx="376">
                  <c:v>3.7599999999999638</c:v>
                </c:pt>
                <c:pt idx="377">
                  <c:v>3.7699999999999636</c:v>
                </c:pt>
                <c:pt idx="378">
                  <c:v>3.7799999999999634</c:v>
                </c:pt>
                <c:pt idx="379">
                  <c:v>3.7899999999999632</c:v>
                </c:pt>
                <c:pt idx="380">
                  <c:v>3.799999999999963</c:v>
                </c:pt>
                <c:pt idx="381">
                  <c:v>3.8099999999999627</c:v>
                </c:pt>
                <c:pt idx="382">
                  <c:v>3.8199999999999625</c:v>
                </c:pt>
                <c:pt idx="383">
                  <c:v>3.8299999999999623</c:v>
                </c:pt>
                <c:pt idx="384">
                  <c:v>3.8399999999999621</c:v>
                </c:pt>
                <c:pt idx="385">
                  <c:v>3.8499999999999619</c:v>
                </c:pt>
                <c:pt idx="386">
                  <c:v>3.8599999999999617</c:v>
                </c:pt>
                <c:pt idx="387">
                  <c:v>3.8699999999999615</c:v>
                </c:pt>
                <c:pt idx="388">
                  <c:v>3.8799999999999613</c:v>
                </c:pt>
                <c:pt idx="389">
                  <c:v>3.889999999999961</c:v>
                </c:pt>
                <c:pt idx="390">
                  <c:v>3.8999999999999608</c:v>
                </c:pt>
                <c:pt idx="391">
                  <c:v>3.9099999999999606</c:v>
                </c:pt>
                <c:pt idx="392">
                  <c:v>3.9199999999999604</c:v>
                </c:pt>
                <c:pt idx="393">
                  <c:v>3.9299999999999602</c:v>
                </c:pt>
                <c:pt idx="394">
                  <c:v>3.93999999999996</c:v>
                </c:pt>
                <c:pt idx="395">
                  <c:v>3.9499999999999598</c:v>
                </c:pt>
                <c:pt idx="396">
                  <c:v>3.9599999999999596</c:v>
                </c:pt>
                <c:pt idx="397">
                  <c:v>3.9699999999999593</c:v>
                </c:pt>
                <c:pt idx="398">
                  <c:v>3.9799999999999591</c:v>
                </c:pt>
                <c:pt idx="399">
                  <c:v>3.9899999999999589</c:v>
                </c:pt>
                <c:pt idx="400">
                  <c:v>3.9999999999999587</c:v>
                </c:pt>
                <c:pt idx="401">
                  <c:v>4.0099999999999589</c:v>
                </c:pt>
                <c:pt idx="402">
                  <c:v>4.0199999999999587</c:v>
                </c:pt>
                <c:pt idx="403">
                  <c:v>4.0299999999999585</c:v>
                </c:pt>
                <c:pt idx="404">
                  <c:v>4.0399999999999583</c:v>
                </c:pt>
                <c:pt idx="405">
                  <c:v>4.0499999999999581</c:v>
                </c:pt>
                <c:pt idx="406">
                  <c:v>4.0599999999999579</c:v>
                </c:pt>
                <c:pt idx="407">
                  <c:v>4.0699999999999577</c:v>
                </c:pt>
                <c:pt idx="408">
                  <c:v>4.0799999999999574</c:v>
                </c:pt>
                <c:pt idx="409">
                  <c:v>4.0899999999999572</c:v>
                </c:pt>
                <c:pt idx="410">
                  <c:v>4.099999999999957</c:v>
                </c:pt>
                <c:pt idx="411">
                  <c:v>4.1099999999999568</c:v>
                </c:pt>
                <c:pt idx="412">
                  <c:v>4.1199999999999566</c:v>
                </c:pt>
                <c:pt idx="413">
                  <c:v>4.1299999999999564</c:v>
                </c:pt>
                <c:pt idx="414">
                  <c:v>4.1399999999999562</c:v>
                </c:pt>
                <c:pt idx="415">
                  <c:v>4.1499999999999559</c:v>
                </c:pt>
                <c:pt idx="416">
                  <c:v>4.1599999999999557</c:v>
                </c:pt>
                <c:pt idx="417">
                  <c:v>4.1699999999999555</c:v>
                </c:pt>
                <c:pt idx="418">
                  <c:v>4.1799999999999553</c:v>
                </c:pt>
                <c:pt idx="419">
                  <c:v>4.1899999999999551</c:v>
                </c:pt>
                <c:pt idx="420">
                  <c:v>4.1999999999999549</c:v>
                </c:pt>
                <c:pt idx="421">
                  <c:v>4.2099999999999547</c:v>
                </c:pt>
                <c:pt idx="422">
                  <c:v>4.2199999999999545</c:v>
                </c:pt>
                <c:pt idx="423">
                  <c:v>4.2299999999999542</c:v>
                </c:pt>
                <c:pt idx="424">
                  <c:v>4.239999999999954</c:v>
                </c:pt>
                <c:pt idx="425">
                  <c:v>4.2499999999999538</c:v>
                </c:pt>
                <c:pt idx="426">
                  <c:v>4.2599999999999536</c:v>
                </c:pt>
                <c:pt idx="427">
                  <c:v>4.2699999999999534</c:v>
                </c:pt>
                <c:pt idx="428">
                  <c:v>4.2799999999999532</c:v>
                </c:pt>
                <c:pt idx="429">
                  <c:v>4.289999999999953</c:v>
                </c:pt>
                <c:pt idx="430">
                  <c:v>4.2999999999999527</c:v>
                </c:pt>
                <c:pt idx="431">
                  <c:v>4.3099999999999525</c:v>
                </c:pt>
                <c:pt idx="432">
                  <c:v>4.3199999999999523</c:v>
                </c:pt>
                <c:pt idx="433">
                  <c:v>4.3299999999999521</c:v>
                </c:pt>
                <c:pt idx="434">
                  <c:v>4.3399999999999519</c:v>
                </c:pt>
                <c:pt idx="435">
                  <c:v>4.3499999999999517</c:v>
                </c:pt>
                <c:pt idx="436">
                  <c:v>4.3599999999999515</c:v>
                </c:pt>
                <c:pt idx="437">
                  <c:v>4.3699999999999513</c:v>
                </c:pt>
                <c:pt idx="438">
                  <c:v>4.379999999999951</c:v>
                </c:pt>
                <c:pt idx="439">
                  <c:v>4.3899999999999508</c:v>
                </c:pt>
                <c:pt idx="440">
                  <c:v>4.3999999999999506</c:v>
                </c:pt>
                <c:pt idx="441">
                  <c:v>4.4099999999999504</c:v>
                </c:pt>
                <c:pt idx="442">
                  <c:v>4.4199999999999502</c:v>
                </c:pt>
                <c:pt idx="443">
                  <c:v>4.42999999999995</c:v>
                </c:pt>
                <c:pt idx="444">
                  <c:v>4.4399999999999498</c:v>
                </c:pt>
                <c:pt idx="445">
                  <c:v>4.4499999999999496</c:v>
                </c:pt>
                <c:pt idx="446">
                  <c:v>4.4599999999999493</c:v>
                </c:pt>
                <c:pt idx="447">
                  <c:v>4.4699999999999491</c:v>
                </c:pt>
                <c:pt idx="448">
                  <c:v>4.4799999999999489</c:v>
                </c:pt>
                <c:pt idx="449">
                  <c:v>4.4899999999999487</c:v>
                </c:pt>
                <c:pt idx="450">
                  <c:v>4.4999999999999485</c:v>
                </c:pt>
                <c:pt idx="451">
                  <c:v>4.5099999999999483</c:v>
                </c:pt>
                <c:pt idx="452">
                  <c:v>4.5199999999999481</c:v>
                </c:pt>
                <c:pt idx="453">
                  <c:v>4.5299999999999478</c:v>
                </c:pt>
                <c:pt idx="454">
                  <c:v>4.5399999999999476</c:v>
                </c:pt>
                <c:pt idx="455">
                  <c:v>4.5499999999999474</c:v>
                </c:pt>
                <c:pt idx="456">
                  <c:v>4.5599999999999472</c:v>
                </c:pt>
                <c:pt idx="457">
                  <c:v>4.569999999999947</c:v>
                </c:pt>
                <c:pt idx="458">
                  <c:v>4.5799999999999468</c:v>
                </c:pt>
                <c:pt idx="459">
                  <c:v>4.5899999999999466</c:v>
                </c:pt>
                <c:pt idx="460">
                  <c:v>4.5999999999999464</c:v>
                </c:pt>
                <c:pt idx="461">
                  <c:v>4.6099999999999461</c:v>
                </c:pt>
                <c:pt idx="462">
                  <c:v>4.6199999999999459</c:v>
                </c:pt>
                <c:pt idx="463">
                  <c:v>4.6299999999999457</c:v>
                </c:pt>
                <c:pt idx="464">
                  <c:v>4.6399999999999455</c:v>
                </c:pt>
                <c:pt idx="465">
                  <c:v>4.6499999999999453</c:v>
                </c:pt>
                <c:pt idx="466">
                  <c:v>4.6599999999999451</c:v>
                </c:pt>
                <c:pt idx="467">
                  <c:v>4.6699999999999449</c:v>
                </c:pt>
                <c:pt idx="468">
                  <c:v>4.6799999999999446</c:v>
                </c:pt>
                <c:pt idx="469">
                  <c:v>4.6899999999999444</c:v>
                </c:pt>
                <c:pt idx="470">
                  <c:v>4.6999999999999442</c:v>
                </c:pt>
                <c:pt idx="471">
                  <c:v>4.709999999999944</c:v>
                </c:pt>
                <c:pt idx="472">
                  <c:v>4.7199999999999438</c:v>
                </c:pt>
                <c:pt idx="473">
                  <c:v>4.7299999999999436</c:v>
                </c:pt>
                <c:pt idx="474">
                  <c:v>4.7399999999999434</c:v>
                </c:pt>
                <c:pt idx="475">
                  <c:v>4.7499999999999432</c:v>
                </c:pt>
                <c:pt idx="476">
                  <c:v>4.7599999999999429</c:v>
                </c:pt>
                <c:pt idx="477">
                  <c:v>4.7699999999999427</c:v>
                </c:pt>
                <c:pt idx="478">
                  <c:v>4.7799999999999425</c:v>
                </c:pt>
                <c:pt idx="479">
                  <c:v>4.7899999999999423</c:v>
                </c:pt>
                <c:pt idx="480">
                  <c:v>4.7999999999999421</c:v>
                </c:pt>
                <c:pt idx="481">
                  <c:v>4.8099999999999419</c:v>
                </c:pt>
                <c:pt idx="482">
                  <c:v>4.8199999999999417</c:v>
                </c:pt>
                <c:pt idx="483">
                  <c:v>4.8299999999999415</c:v>
                </c:pt>
                <c:pt idx="484">
                  <c:v>4.8399999999999412</c:v>
                </c:pt>
                <c:pt idx="485">
                  <c:v>4.849999999999941</c:v>
                </c:pt>
                <c:pt idx="486">
                  <c:v>4.8599999999999408</c:v>
                </c:pt>
                <c:pt idx="487">
                  <c:v>4.8699999999999406</c:v>
                </c:pt>
                <c:pt idx="488">
                  <c:v>4.8799999999999404</c:v>
                </c:pt>
                <c:pt idx="489">
                  <c:v>4.8899999999999402</c:v>
                </c:pt>
                <c:pt idx="490">
                  <c:v>4.89999999999994</c:v>
                </c:pt>
                <c:pt idx="491">
                  <c:v>4.9099999999999397</c:v>
                </c:pt>
                <c:pt idx="492">
                  <c:v>4.9199999999999395</c:v>
                </c:pt>
                <c:pt idx="493">
                  <c:v>4.9299999999999393</c:v>
                </c:pt>
                <c:pt idx="494">
                  <c:v>4.9399999999999391</c:v>
                </c:pt>
                <c:pt idx="495">
                  <c:v>4.9499999999999389</c:v>
                </c:pt>
                <c:pt idx="496">
                  <c:v>4.9599999999999387</c:v>
                </c:pt>
                <c:pt idx="497">
                  <c:v>4.9699999999999385</c:v>
                </c:pt>
                <c:pt idx="498">
                  <c:v>4.9799999999999383</c:v>
                </c:pt>
                <c:pt idx="499">
                  <c:v>4.989999999999938</c:v>
                </c:pt>
                <c:pt idx="500">
                  <c:v>4.9999999999999378</c:v>
                </c:pt>
              </c:numCache>
            </c:numRef>
          </c:xVal>
          <c:yVal>
            <c:numRef>
              <c:f>'SPETTRO DI PROGETTO ORIZZONTALE'!$D$11:$D$511</c:f>
              <c:numCache>
                <c:formatCode>0.000</c:formatCode>
                <c:ptCount val="501"/>
                <c:pt idx="0">
                  <c:v>0.26068565939999994</c:v>
                </c:pt>
                <c:pt idx="1">
                  <c:v>0.27154943865916475</c:v>
                </c:pt>
                <c:pt idx="2">
                  <c:v>0.28241321791832957</c:v>
                </c:pt>
                <c:pt idx="3">
                  <c:v>0.29327699717749434</c:v>
                </c:pt>
                <c:pt idx="4">
                  <c:v>0.3041407764366591</c:v>
                </c:pt>
                <c:pt idx="5">
                  <c:v>0.31500455569582386</c:v>
                </c:pt>
                <c:pt idx="6">
                  <c:v>0.32586833495498863</c:v>
                </c:pt>
                <c:pt idx="7">
                  <c:v>0.33673211421415344</c:v>
                </c:pt>
                <c:pt idx="8">
                  <c:v>0.34759589347331815</c:v>
                </c:pt>
                <c:pt idx="9">
                  <c:v>0.35845967273248297</c:v>
                </c:pt>
                <c:pt idx="10">
                  <c:v>0.36932345199164773</c:v>
                </c:pt>
                <c:pt idx="11">
                  <c:v>0.3801872312508125</c:v>
                </c:pt>
                <c:pt idx="12">
                  <c:v>0.39105101050997731</c:v>
                </c:pt>
                <c:pt idx="13">
                  <c:v>0.40191478976914202</c:v>
                </c:pt>
                <c:pt idx="14">
                  <c:v>0.41277856902830684</c:v>
                </c:pt>
                <c:pt idx="15">
                  <c:v>0.4236423482874716</c:v>
                </c:pt>
                <c:pt idx="16">
                  <c:v>0.43450612754663648</c:v>
                </c:pt>
                <c:pt idx="17">
                  <c:v>0.43604021295639989</c:v>
                </c:pt>
                <c:pt idx="18">
                  <c:v>0.43604021295639989</c:v>
                </c:pt>
                <c:pt idx="19">
                  <c:v>0.43604021295639989</c:v>
                </c:pt>
                <c:pt idx="20">
                  <c:v>0.43604021295639989</c:v>
                </c:pt>
                <c:pt idx="21">
                  <c:v>0.43604021295639989</c:v>
                </c:pt>
                <c:pt idx="22">
                  <c:v>0.43604021295639989</c:v>
                </c:pt>
                <c:pt idx="23">
                  <c:v>0.43604021295639989</c:v>
                </c:pt>
                <c:pt idx="24">
                  <c:v>0.43604021295639989</c:v>
                </c:pt>
                <c:pt idx="25">
                  <c:v>0.43604021295639989</c:v>
                </c:pt>
                <c:pt idx="26">
                  <c:v>0.43604021295639989</c:v>
                </c:pt>
                <c:pt idx="27">
                  <c:v>0.43604021295639989</c:v>
                </c:pt>
                <c:pt idx="28">
                  <c:v>0.43604021295639989</c:v>
                </c:pt>
                <c:pt idx="29">
                  <c:v>0.43604021295639989</c:v>
                </c:pt>
                <c:pt idx="30">
                  <c:v>0.43604021295639989</c:v>
                </c:pt>
                <c:pt idx="31">
                  <c:v>0.43604021295639989</c:v>
                </c:pt>
                <c:pt idx="32">
                  <c:v>0.43604021295639989</c:v>
                </c:pt>
                <c:pt idx="33">
                  <c:v>0.43604021295639989</c:v>
                </c:pt>
                <c:pt idx="34">
                  <c:v>0.43604021295639989</c:v>
                </c:pt>
                <c:pt idx="35">
                  <c:v>0.43604021295639989</c:v>
                </c:pt>
                <c:pt idx="36">
                  <c:v>0.43604021295639989</c:v>
                </c:pt>
                <c:pt idx="37">
                  <c:v>0.43604021295639989</c:v>
                </c:pt>
                <c:pt idx="38">
                  <c:v>0.43604021295639989</c:v>
                </c:pt>
                <c:pt idx="39">
                  <c:v>0.43604021295639989</c:v>
                </c:pt>
                <c:pt idx="40">
                  <c:v>0.43604021295639989</c:v>
                </c:pt>
                <c:pt idx="41">
                  <c:v>0.43604021295639989</c:v>
                </c:pt>
                <c:pt idx="42">
                  <c:v>0.43604021295639989</c:v>
                </c:pt>
                <c:pt idx="43">
                  <c:v>0.43604021295639989</c:v>
                </c:pt>
                <c:pt idx="44">
                  <c:v>0.43604021295639989</c:v>
                </c:pt>
                <c:pt idx="45">
                  <c:v>0.43604021295639989</c:v>
                </c:pt>
                <c:pt idx="46">
                  <c:v>0.43604021295639989</c:v>
                </c:pt>
                <c:pt idx="47">
                  <c:v>0.43604021295639989</c:v>
                </c:pt>
                <c:pt idx="48">
                  <c:v>0.43604021295639989</c:v>
                </c:pt>
                <c:pt idx="49">
                  <c:v>0.4309112505871851</c:v>
                </c:pt>
                <c:pt idx="50">
                  <c:v>0.42229302557544141</c:v>
                </c:pt>
                <c:pt idx="51">
                  <c:v>0.41401277017200144</c:v>
                </c:pt>
                <c:pt idx="52">
                  <c:v>0.40605098613023211</c:v>
                </c:pt>
                <c:pt idx="53">
                  <c:v>0.39838964676928429</c:v>
                </c:pt>
                <c:pt idx="54">
                  <c:v>0.39101206071800126</c:v>
                </c:pt>
                <c:pt idx="55">
                  <c:v>0.3839027505231285</c:v>
                </c:pt>
                <c:pt idx="56">
                  <c:v>0.37704734426378694</c:v>
                </c:pt>
                <c:pt idx="57">
                  <c:v>0.3704324785749486</c:v>
                </c:pt>
                <c:pt idx="58">
                  <c:v>0.36404571170296673</c:v>
                </c:pt>
                <c:pt idx="59">
                  <c:v>0.35787544540291644</c:v>
                </c:pt>
                <c:pt idx="60">
                  <c:v>0.35191085464620109</c:v>
                </c:pt>
                <c:pt idx="61">
                  <c:v>0.34614182424216505</c:v>
                </c:pt>
                <c:pt idx="62">
                  <c:v>0.34055889159309788</c:v>
                </c:pt>
                <c:pt idx="63">
                  <c:v>0.33515319490114392</c:v>
                </c:pt>
                <c:pt idx="64">
                  <c:v>0.32991642623081358</c:v>
                </c:pt>
                <c:pt idx="65">
                  <c:v>0.32484078890418566</c:v>
                </c:pt>
                <c:pt idx="66">
                  <c:v>0.31991895876927373</c:v>
                </c:pt>
                <c:pt idx="67">
                  <c:v>0.31514404893689651</c:v>
                </c:pt>
                <c:pt idx="68">
                  <c:v>0.310509577629001</c:v>
                </c:pt>
                <c:pt idx="69">
                  <c:v>0.30600943882278359</c:v>
                </c:pt>
                <c:pt idx="70">
                  <c:v>0.30163787541102949</c:v>
                </c:pt>
                <c:pt idx="71">
                  <c:v>0.29738945463059252</c:v>
                </c:pt>
                <c:pt idx="72">
                  <c:v>0.29325904553850091</c:v>
                </c:pt>
                <c:pt idx="73">
                  <c:v>0.28924179833934338</c:v>
                </c:pt>
                <c:pt idx="74">
                  <c:v>0.28533312538881173</c:v>
                </c:pt>
                <c:pt idx="75">
                  <c:v>0.28152868371696088</c:v>
                </c:pt>
                <c:pt idx="76">
                  <c:v>0.27782435893121138</c:v>
                </c:pt>
                <c:pt idx="77">
                  <c:v>0.27421625037366321</c:v>
                </c:pt>
                <c:pt idx="78">
                  <c:v>0.2707006574201547</c:v>
                </c:pt>
                <c:pt idx="79">
                  <c:v>0.26727406681989963</c:v>
                </c:pt>
                <c:pt idx="80">
                  <c:v>0.26393314098465087</c:v>
                </c:pt>
                <c:pt idx="81">
                  <c:v>0.26067470714533419</c:v>
                </c:pt>
                <c:pt idx="82">
                  <c:v>0.25749574730209834</c:v>
                </c:pt>
                <c:pt idx="83">
                  <c:v>0.25439338890086827</c:v>
                </c:pt>
                <c:pt idx="84">
                  <c:v>0.25136489617585794</c:v>
                </c:pt>
                <c:pt idx="85">
                  <c:v>0.24840766210320078</c:v>
                </c:pt>
                <c:pt idx="86">
                  <c:v>0.24551920091595425</c:v>
                </c:pt>
                <c:pt idx="87">
                  <c:v>0.24269714113531107</c:v>
                </c:pt>
                <c:pt idx="88">
                  <c:v>0.23993921907695528</c:v>
                </c:pt>
                <c:pt idx="89">
                  <c:v>0.23724327279519178</c:v>
                </c:pt>
                <c:pt idx="90">
                  <c:v>0.23460723643080075</c:v>
                </c:pt>
                <c:pt idx="91">
                  <c:v>0.23202913493156116</c:v>
                </c:pt>
                <c:pt idx="92">
                  <c:v>0.2295070791170877</c:v>
                </c:pt>
                <c:pt idx="93">
                  <c:v>0.22703926106206523</c:v>
                </c:pt>
                <c:pt idx="94">
                  <c:v>0.22462394977417091</c:v>
                </c:pt>
                <c:pt idx="95">
                  <c:v>0.22225948714496913</c:v>
                </c:pt>
                <c:pt idx="96">
                  <c:v>0.21994428415387568</c:v>
                </c:pt>
                <c:pt idx="97">
                  <c:v>0.21767681730692853</c:v>
                </c:pt>
                <c:pt idx="98">
                  <c:v>0.21545562529359252</c:v>
                </c:pt>
                <c:pt idx="99">
                  <c:v>0.21327930584618246</c:v>
                </c:pt>
                <c:pt idx="100">
                  <c:v>0.21114651278772067</c:v>
                </c:pt>
                <c:pt idx="101">
                  <c:v>0.20905595325516896</c:v>
                </c:pt>
                <c:pt idx="102">
                  <c:v>0.20700638508600064</c:v>
                </c:pt>
                <c:pt idx="103">
                  <c:v>0.20499661435701036</c:v>
                </c:pt>
                <c:pt idx="104">
                  <c:v>0.203025493065116</c:v>
                </c:pt>
                <c:pt idx="105">
                  <c:v>0.20109191694068634</c:v>
                </c:pt>
                <c:pt idx="106">
                  <c:v>0.19919482338464214</c:v>
                </c:pt>
                <c:pt idx="107">
                  <c:v>0.19733318952123424</c:v>
                </c:pt>
                <c:pt idx="108">
                  <c:v>0.1955060303590006</c:v>
                </c:pt>
                <c:pt idx="109">
                  <c:v>0.1937123970529547</c:v>
                </c:pt>
                <c:pt idx="110">
                  <c:v>0.19195137526156422</c:v>
                </c:pt>
                <c:pt idx="111">
                  <c:v>0.19022208359254114</c:v>
                </c:pt>
                <c:pt idx="112">
                  <c:v>0.18852367213189342</c:v>
                </c:pt>
                <c:pt idx="113">
                  <c:v>0.18685532105108021</c:v>
                </c:pt>
                <c:pt idx="114">
                  <c:v>0.18521623928747427</c:v>
                </c:pt>
                <c:pt idx="115">
                  <c:v>0.18360566329367012</c:v>
                </c:pt>
                <c:pt idx="116">
                  <c:v>0.18202285585148331</c:v>
                </c:pt>
                <c:pt idx="117">
                  <c:v>0.18046710494676979</c:v>
                </c:pt>
                <c:pt idx="118">
                  <c:v>0.17893772270145816</c:v>
                </c:pt>
                <c:pt idx="119">
                  <c:v>0.17743404435942911</c:v>
                </c:pt>
                <c:pt idx="120">
                  <c:v>0.17595542732310052</c:v>
                </c:pt>
                <c:pt idx="121">
                  <c:v>0.17450125023778565</c:v>
                </c:pt>
                <c:pt idx="122">
                  <c:v>0.1730709121210825</c:v>
                </c:pt>
                <c:pt idx="123">
                  <c:v>0.17166383153473225</c:v>
                </c:pt>
                <c:pt idx="124">
                  <c:v>0.17027944579654891</c:v>
                </c:pt>
                <c:pt idx="125">
                  <c:v>0.1689172102301765</c:v>
                </c:pt>
                <c:pt idx="126">
                  <c:v>0.16757659745057196</c:v>
                </c:pt>
                <c:pt idx="127">
                  <c:v>0.16625709668324459</c:v>
                </c:pt>
                <c:pt idx="128">
                  <c:v>0.16495821311540676</c:v>
                </c:pt>
                <c:pt idx="129">
                  <c:v>0.16367946727730281</c:v>
                </c:pt>
                <c:pt idx="130">
                  <c:v>0.1624203944520928</c:v>
                </c:pt>
                <c:pt idx="131">
                  <c:v>0.16118054411276383</c:v>
                </c:pt>
                <c:pt idx="132">
                  <c:v>0.15995947938463684</c:v>
                </c:pt>
                <c:pt idx="133">
                  <c:v>0.15875677653212081</c:v>
                </c:pt>
                <c:pt idx="134">
                  <c:v>0.15757202446844823</c:v>
                </c:pt>
                <c:pt idx="135">
                  <c:v>0.15640482428720046</c:v>
                </c:pt>
                <c:pt idx="136">
                  <c:v>0.15525478881450047</c:v>
                </c:pt>
                <c:pt idx="137">
                  <c:v>0.15412154218081797</c:v>
                </c:pt>
                <c:pt idx="138">
                  <c:v>0.15300471941139177</c:v>
                </c:pt>
                <c:pt idx="139">
                  <c:v>0.1519039660343314</c:v>
                </c:pt>
                <c:pt idx="140">
                  <c:v>0.15081893770551474</c:v>
                </c:pt>
                <c:pt idx="141">
                  <c:v>0.14974929984944726</c:v>
                </c:pt>
                <c:pt idx="142">
                  <c:v>0.14869472731529623</c:v>
                </c:pt>
                <c:pt idx="143">
                  <c:v>0.14765490404735707</c:v>
                </c:pt>
                <c:pt idx="144">
                  <c:v>0.14662952276925043</c:v>
                </c:pt>
                <c:pt idx="145">
                  <c:v>0.14561828468118665</c:v>
                </c:pt>
                <c:pt idx="146">
                  <c:v>0.14462089916967169</c:v>
                </c:pt>
                <c:pt idx="147">
                  <c:v>0.14363708352906165</c:v>
                </c:pt>
                <c:pt idx="148">
                  <c:v>0.14266656269440584</c:v>
                </c:pt>
                <c:pt idx="149">
                  <c:v>0.14170906898504743</c:v>
                </c:pt>
                <c:pt idx="150">
                  <c:v>0.14076434185848041</c:v>
                </c:pt>
                <c:pt idx="151">
                  <c:v>0.13983212767398717</c:v>
                </c:pt>
                <c:pt idx="152">
                  <c:v>0.13891217946560566</c:v>
                </c:pt>
                <c:pt idx="153">
                  <c:v>0.13800425672400041</c:v>
                </c:pt>
                <c:pt idx="154">
                  <c:v>0.13710812518683158</c:v>
                </c:pt>
                <c:pt idx="155">
                  <c:v>0.13622355663723912</c:v>
                </c:pt>
                <c:pt idx="156">
                  <c:v>0.13535032871007732</c:v>
                </c:pt>
                <c:pt idx="157">
                  <c:v>0.13448822470555455</c:v>
                </c:pt>
                <c:pt idx="158">
                  <c:v>0.13363703340994978</c:v>
                </c:pt>
                <c:pt idx="159">
                  <c:v>0.13279654892309475</c:v>
                </c:pt>
                <c:pt idx="160">
                  <c:v>0.13196657049232541</c:v>
                </c:pt>
                <c:pt idx="161">
                  <c:v>0.13114690235262152</c:v>
                </c:pt>
                <c:pt idx="162">
                  <c:v>0.13033735357266704</c:v>
                </c:pt>
                <c:pt idx="163">
                  <c:v>0.12953773790657708</c:v>
                </c:pt>
                <c:pt idx="164">
                  <c:v>0.12874787365104914</c:v>
                </c:pt>
                <c:pt idx="165">
                  <c:v>0.12796758350770948</c:v>
                </c:pt>
                <c:pt idx="166">
                  <c:v>0.12719669445043413</c:v>
                </c:pt>
                <c:pt idx="167">
                  <c:v>0.12643503759743752</c:v>
                </c:pt>
                <c:pt idx="168">
                  <c:v>0.12568244808792894</c:v>
                </c:pt>
                <c:pt idx="169">
                  <c:v>0.12493876496314829</c:v>
                </c:pt>
                <c:pt idx="170">
                  <c:v>0.12420383105160038</c:v>
                </c:pt>
                <c:pt idx="171">
                  <c:v>0.12347749285831616</c:v>
                </c:pt>
                <c:pt idx="172">
                  <c:v>0.12275960045797712</c:v>
                </c:pt>
                <c:pt idx="173">
                  <c:v>0.12205000739174603</c:v>
                </c:pt>
                <c:pt idx="174">
                  <c:v>0.12134857056765554</c:v>
                </c:pt>
                <c:pt idx="175">
                  <c:v>0.12065515016441178</c:v>
                </c:pt>
                <c:pt idx="176">
                  <c:v>0.11996960953847764</c:v>
                </c:pt>
                <c:pt idx="177">
                  <c:v>0.11929181513430544</c:v>
                </c:pt>
                <c:pt idx="178">
                  <c:v>0.11862163639759586</c:v>
                </c:pt>
                <c:pt idx="179">
                  <c:v>0.11795894569146403</c:v>
                </c:pt>
                <c:pt idx="180">
                  <c:v>0.11730361821540035</c:v>
                </c:pt>
                <c:pt idx="181">
                  <c:v>0.11665553192691748</c:v>
                </c:pt>
                <c:pt idx="182">
                  <c:v>0.11601456746578055</c:v>
                </c:pt>
                <c:pt idx="183">
                  <c:v>0.11538060808072165</c:v>
                </c:pt>
                <c:pt idx="184">
                  <c:v>0.11475353955854382</c:v>
                </c:pt>
                <c:pt idx="185">
                  <c:v>0.11413325015552465</c:v>
                </c:pt>
                <c:pt idx="186">
                  <c:v>0.11351963053103259</c:v>
                </c:pt>
                <c:pt idx="187">
                  <c:v>0.11291257368327307</c:v>
                </c:pt>
                <c:pt idx="188">
                  <c:v>0.11231197488708546</c:v>
                </c:pt>
                <c:pt idx="189">
                  <c:v>0.11171773163371461</c:v>
                </c:pt>
                <c:pt idx="190">
                  <c:v>0.11112974357248455</c:v>
                </c:pt>
                <c:pt idx="191">
                  <c:v>0.110547912454304</c:v>
                </c:pt>
                <c:pt idx="192">
                  <c:v>0.10997214207693784</c:v>
                </c:pt>
                <c:pt idx="193">
                  <c:v>0.1094023382319796</c:v>
                </c:pt>
                <c:pt idx="194">
                  <c:v>0.10883840865346424</c:v>
                </c:pt>
                <c:pt idx="195">
                  <c:v>0.10828026296806187</c:v>
                </c:pt>
                <c:pt idx="196">
                  <c:v>0.10772781264679626</c:v>
                </c:pt>
                <c:pt idx="197">
                  <c:v>0.10718097095823383</c:v>
                </c:pt>
                <c:pt idx="198">
                  <c:v>0.10663965292309123</c:v>
                </c:pt>
                <c:pt idx="199">
                  <c:v>0.10610377527021136</c:v>
                </c:pt>
                <c:pt idx="200">
                  <c:v>0.10557325639386034</c:v>
                </c:pt>
                <c:pt idx="201">
                  <c:v>0.10504801631229885</c:v>
                </c:pt>
                <c:pt idx="202">
                  <c:v>0.10452797662758451</c:v>
                </c:pt>
                <c:pt idx="203">
                  <c:v>0.10401306048656193</c:v>
                </c:pt>
                <c:pt idx="204">
                  <c:v>0.10350319254300036</c:v>
                </c:pt>
                <c:pt idx="205">
                  <c:v>0.10299829892083939</c:v>
                </c:pt>
                <c:pt idx="206">
                  <c:v>0.10249830717850525</c:v>
                </c:pt>
                <c:pt idx="207">
                  <c:v>0.10200314627426127</c:v>
                </c:pt>
                <c:pt idx="208">
                  <c:v>0.10151274653255808</c:v>
                </c:pt>
                <c:pt idx="209">
                  <c:v>0.10102703961134969</c:v>
                </c:pt>
                <c:pt idx="210">
                  <c:v>0.10054595847034327</c:v>
                </c:pt>
                <c:pt idx="211">
                  <c:v>0.1000694373401521</c:v>
                </c:pt>
                <c:pt idx="212">
                  <c:v>9.9597411692321197E-2</c:v>
                </c:pt>
                <c:pt idx="213">
                  <c:v>9.9129818210197632E-2</c:v>
                </c:pt>
                <c:pt idx="214">
                  <c:v>9.8666594760617274E-2</c:v>
                </c:pt>
                <c:pt idx="215">
                  <c:v>9.8207680366381847E-2</c:v>
                </c:pt>
                <c:pt idx="216">
                  <c:v>9.7753015179500455E-2</c:v>
                </c:pt>
                <c:pt idx="217">
                  <c:v>9.7302540455170963E-2</c:v>
                </c:pt>
                <c:pt idx="218">
                  <c:v>9.6856198526477533E-2</c:v>
                </c:pt>
                <c:pt idx="219">
                  <c:v>9.6413932779781303E-2</c:v>
                </c:pt>
                <c:pt idx="220">
                  <c:v>9.5975687630782305E-2</c:v>
                </c:pt>
                <c:pt idx="221">
                  <c:v>9.5541408501231273E-2</c:v>
                </c:pt>
                <c:pt idx="222">
                  <c:v>9.5111041796270779E-2</c:v>
                </c:pt>
                <c:pt idx="223">
                  <c:v>9.4684534882386151E-2</c:v>
                </c:pt>
                <c:pt idx="224">
                  <c:v>9.4261836065946944E-2</c:v>
                </c:pt>
                <c:pt idx="225">
                  <c:v>9.384289457232052E-2</c:v>
                </c:pt>
                <c:pt idx="226">
                  <c:v>9.3427660525540343E-2</c:v>
                </c:pt>
                <c:pt idx="227">
                  <c:v>9.3016084928511544E-2</c:v>
                </c:pt>
                <c:pt idx="228">
                  <c:v>9.2608119643737372E-2</c:v>
                </c:pt>
                <c:pt idx="229">
                  <c:v>9.220371737455077E-2</c:v>
                </c:pt>
                <c:pt idx="230">
                  <c:v>9.1802831646835337E-2</c:v>
                </c:pt>
                <c:pt idx="231">
                  <c:v>9.1405416791221328E-2</c:v>
                </c:pt>
                <c:pt idx="232">
                  <c:v>9.1011427925741933E-2</c:v>
                </c:pt>
                <c:pt idx="233">
                  <c:v>9.0620820938936184E-2</c:v>
                </c:pt>
                <c:pt idx="234">
                  <c:v>8.992506169569861E-2</c:v>
                </c:pt>
                <c:pt idx="235">
                  <c:v>8.9161370361424602E-2</c:v>
                </c:pt>
                <c:pt idx="236">
                  <c:v>8.8407366385551481E-2</c:v>
                </c:pt>
                <c:pt idx="237">
                  <c:v>8.7662886613784755E-2</c:v>
                </c:pt>
                <c:pt idx="238">
                  <c:v>8.692777131222508E-2</c:v>
                </c:pt>
                <c:pt idx="239">
                  <c:v>8.6201864081680596E-2</c:v>
                </c:pt>
                <c:pt idx="240">
                  <c:v>8.5485011774473582E-2</c:v>
                </c:pt>
                <c:pt idx="241">
                  <c:v>8.4777064413658149E-2</c:v>
                </c:pt>
                <c:pt idx="242">
                  <c:v>8.407787511457003E-2</c:v>
                </c:pt>
                <c:pt idx="243">
                  <c:v>8.3387300008631468E-2</c:v>
                </c:pt>
                <c:pt idx="244">
                  <c:v>8.2705198169337565E-2</c:v>
                </c:pt>
                <c:pt idx="245">
                  <c:v>8.2031431540352889E-2</c:v>
                </c:pt>
                <c:pt idx="246">
                  <c:v>8.1365864865650117E-2</c:v>
                </c:pt>
                <c:pt idx="247">
                  <c:v>8.0708365621624409E-2</c:v>
                </c:pt>
                <c:pt idx="248">
                  <c:v>8.0058803951119986E-2</c:v>
                </c:pt>
                <c:pt idx="249">
                  <c:v>7.9417052599307827E-2</c:v>
                </c:pt>
                <c:pt idx="250">
                  <c:v>7.8782986851354972E-2</c:v>
                </c:pt>
                <c:pt idx="251">
                  <c:v>7.8156484471828797E-2</c:v>
                </c:pt>
                <c:pt idx="252">
                  <c:v>7.7537425645781172E-2</c:v>
                </c:pt>
                <c:pt idx="253">
                  <c:v>7.6925692921459288E-2</c:v>
                </c:pt>
                <c:pt idx="254">
                  <c:v>7.6321171154592485E-2</c:v>
                </c:pt>
                <c:pt idx="255">
                  <c:v>7.572374745420514E-2</c:v>
                </c:pt>
                <c:pt idx="256">
                  <c:v>7.5133311129908592E-2</c:v>
                </c:pt>
                <c:pt idx="257">
                  <c:v>7.4549753640625743E-2</c:v>
                </c:pt>
                <c:pt idx="258">
                  <c:v>7.3972968544704212E-2</c:v>
                </c:pt>
                <c:pt idx="259">
                  <c:v>7.3402851451375095E-2</c:v>
                </c:pt>
                <c:pt idx="260">
                  <c:v>7.2839299973516153E-2</c:v>
                </c:pt>
                <c:pt idx="261">
                  <c:v>7.2282213681679558E-2</c:v>
                </c:pt>
                <c:pt idx="262">
                  <c:v>7.173149405934523E-2</c:v>
                </c:pt>
                <c:pt idx="263">
                  <c:v>7.1187044459363219E-2</c:v>
                </c:pt>
                <c:pt idx="264">
                  <c:v>7.0648770061548641E-2</c:v>
                </c:pt>
                <c:pt idx="265">
                  <c:v>7.0116577831394744E-2</c:v>
                </c:pt>
                <c:pt idx="266">
                  <c:v>6.9590376479870195E-2</c:v>
                </c:pt>
                <c:pt idx="267">
                  <c:v>6.9070076424268767E-2</c:v>
                </c:pt>
                <c:pt idx="268">
                  <c:v>6.8555589750079318E-2</c:v>
                </c:pt>
                <c:pt idx="269">
                  <c:v>6.8046830173846384E-2</c:v>
                </c:pt>
                <c:pt idx="270">
                  <c:v>6.7543713006991746E-2</c:v>
                </c:pt>
                <c:pt idx="271">
                  <c:v>6.7046155120568884E-2</c:v>
                </c:pt>
                <c:pt idx="272">
                  <c:v>6.6554074910922634E-2</c:v>
                </c:pt>
                <c:pt idx="273">
                  <c:v>6.6067392266227903E-2</c:v>
                </c:pt>
                <c:pt idx="274">
                  <c:v>6.558602853388168E-2</c:v>
                </c:pt>
                <c:pt idx="275">
                  <c:v>6.5109906488723321E-2</c:v>
                </c:pt>
                <c:pt idx="276">
                  <c:v>6.4638950302059725E-2</c:v>
                </c:pt>
                <c:pt idx="277">
                  <c:v>6.4173085511471564E-2</c:v>
                </c:pt>
                <c:pt idx="278">
                  <c:v>6.3712238991378581E-2</c:v>
                </c:pt>
                <c:pt idx="279">
                  <c:v>6.3256338924341973E-2</c:v>
                </c:pt>
                <c:pt idx="280">
                  <c:v>6.280531477308296E-2</c:v>
                </c:pt>
                <c:pt idx="281">
                  <c:v>6.2359097253197208E-2</c:v>
                </c:pt>
                <c:pt idx="282">
                  <c:v>6.1917618306545255E-2</c:v>
                </c:pt>
                <c:pt idx="283">
                  <c:v>6.1480811075300054E-2</c:v>
                </c:pt>
                <c:pt idx="284">
                  <c:v>6.104860987663293E-2</c:v>
                </c:pt>
                <c:pt idx="285">
                  <c:v>6.062095017802039E-2</c:v>
                </c:pt>
                <c:pt idx="286">
                  <c:v>6.019776857315403E-2</c:v>
                </c:pt>
                <c:pt idx="287">
                  <c:v>5.9779002758437137E-2</c:v>
                </c:pt>
                <c:pt idx="288">
                  <c:v>5.9364591510051447E-2</c:v>
                </c:pt>
                <c:pt idx="289">
                  <c:v>5.8954474661578618E-2</c:v>
                </c:pt>
                <c:pt idx="290">
                  <c:v>5.8548593082160628E-2</c:v>
                </c:pt>
                <c:pt idx="291">
                  <c:v>5.8146888655184872E-2</c:v>
                </c:pt>
                <c:pt idx="292">
                  <c:v>5.7749304257479234E-2</c:v>
                </c:pt>
                <c:pt idx="293">
                  <c:v>5.7355783739003505E-2</c:v>
                </c:pt>
                <c:pt idx="294">
                  <c:v>5.6966271903023183E-2</c:v>
                </c:pt>
                <c:pt idx="295">
                  <c:v>5.6580714486753371E-2</c:v>
                </c:pt>
                <c:pt idx="296">
                  <c:v>5.6199058142459291E-2</c:v>
                </c:pt>
                <c:pt idx="297">
                  <c:v>5.5821250419001614E-2</c:v>
                </c:pt>
                <c:pt idx="298">
                  <c:v>5.544723974381463E-2</c:v>
                </c:pt>
                <c:pt idx="299">
                  <c:v>5.5076975405305463E-2</c:v>
                </c:pt>
                <c:pt idx="300">
                  <c:v>5.4710407535663502E-2</c:v>
                </c:pt>
                <c:pt idx="301">
                  <c:v>5.4347487094068662E-2</c:v>
                </c:pt>
                <c:pt idx="302">
                  <c:v>5.3988165850288532E-2</c:v>
                </c:pt>
                <c:pt idx="303">
                  <c:v>5.3632396368653572E-2</c:v>
                </c:pt>
                <c:pt idx="304">
                  <c:v>5.3280131992400843E-2</c:v>
                </c:pt>
                <c:pt idx="305">
                  <c:v>5.2931326828376424E-2</c:v>
                </c:pt>
                <c:pt idx="306">
                  <c:v>5.258593573208719E-2</c:v>
                </c:pt>
                <c:pt idx="307">
                  <c:v>5.2243914293092955E-2</c:v>
                </c:pt>
                <c:pt idx="308">
                  <c:v>5.1905218820729876E-2</c:v>
                </c:pt>
                <c:pt idx="309">
                  <c:v>5.1569806330156974E-2</c:v>
                </c:pt>
                <c:pt idx="310">
                  <c:v>5.1237634528717164E-2</c:v>
                </c:pt>
                <c:pt idx="311">
                  <c:v>5.0908661802604595E-2</c:v>
                </c:pt>
                <c:pt idx="312">
                  <c:v>5.0582847203830952E-2</c:v>
                </c:pt>
                <c:pt idx="313">
                  <c:v>5.0260150437482477E-2</c:v>
                </c:pt>
                <c:pt idx="314">
                  <c:v>4.9940531849260825E-2</c:v>
                </c:pt>
                <c:pt idx="315">
                  <c:v>4.9623952413300289E-2</c:v>
                </c:pt>
                <c:pt idx="316">
                  <c:v>4.9310373720254382E-2</c:v>
                </c:pt>
                <c:pt idx="317">
                  <c:v>4.8999757965645215E-2</c:v>
                </c:pt>
                <c:pt idx="318">
                  <c:v>4.8692067938468836E-2</c:v>
                </c:pt>
                <c:pt idx="319">
                  <c:v>4.8387267010050243E-2</c:v>
                </c:pt>
                <c:pt idx="320">
                  <c:v>4.8085319123141824E-2</c:v>
                </c:pt>
                <c:pt idx="321">
                  <c:v>4.7786188781259141E-2</c:v>
                </c:pt>
                <c:pt idx="322">
                  <c:v>4.7489841038248173E-2</c:v>
                </c:pt>
                <c:pt idx="323">
                  <c:v>4.7196241488078342E-2</c:v>
                </c:pt>
                <c:pt idx="324">
                  <c:v>4.6905356254855639E-2</c:v>
                </c:pt>
                <c:pt idx="325">
                  <c:v>4.6617151983050657E-2</c:v>
                </c:pt>
                <c:pt idx="326">
                  <c:v>4.6331595827935994E-2</c:v>
                </c:pt>
                <c:pt idx="327">
                  <c:v>4.6048655446228118E-2</c:v>
                </c:pt>
                <c:pt idx="328">
                  <c:v>4.57682989869286E-2</c:v>
                </c:pt>
                <c:pt idx="329">
                  <c:v>4.5490495082359986E-2</c:v>
                </c:pt>
                <c:pt idx="330">
                  <c:v>4.5215212839391436E-2</c:v>
                </c:pt>
                <c:pt idx="331">
                  <c:v>4.4942421830849739E-2</c:v>
                </c:pt>
                <c:pt idx="332">
                  <c:v>4.4672092087111044E-2</c:v>
                </c:pt>
                <c:pt idx="333">
                  <c:v>4.4404194087869213E-2</c:v>
                </c:pt>
                <c:pt idx="334">
                  <c:v>4.4138698754076236E-2</c:v>
                </c:pt>
                <c:pt idx="335">
                  <c:v>4.3875577440051064E-2</c:v>
                </c:pt>
                <c:pt idx="336">
                  <c:v>4.3614801925752282E-2</c:v>
                </c:pt>
                <c:pt idx="337">
                  <c:v>4.3356344409211399E-2</c:v>
                </c:pt>
                <c:pt idx="338">
                  <c:v>4.3100177499122323E-2</c:v>
                </c:pt>
                <c:pt idx="339">
                  <c:v>4.2846274207583739E-2</c:v>
                </c:pt>
                <c:pt idx="340">
                  <c:v>4.2594607942990748E-2</c:v>
                </c:pt>
                <c:pt idx="341">
                  <c:v>4.2345152503072143E-2</c:v>
                </c:pt>
                <c:pt idx="342">
                  <c:v>4.2097882068069942E-2</c:v>
                </c:pt>
                <c:pt idx="343">
                  <c:v>4.1852771194058024E-2</c:v>
                </c:pt>
                <c:pt idx="344">
                  <c:v>4.1609794806396469E-2</c:v>
                </c:pt>
                <c:pt idx="345">
                  <c:v>4.1368928193318485E-2</c:v>
                </c:pt>
                <c:pt idx="346">
                  <c:v>4.1130146999646941E-2</c:v>
                </c:pt>
                <c:pt idx="347">
                  <c:v>4.0893427220637449E-2</c:v>
                </c:pt>
                <c:pt idx="348">
                  <c:v>4.065874519594509E-2</c:v>
                </c:pt>
                <c:pt idx="349">
                  <c:v>4.0426077603712071E-2</c:v>
                </c:pt>
                <c:pt idx="350">
                  <c:v>4.0195401454773343E-2</c:v>
                </c:pt>
                <c:pt idx="351">
                  <c:v>3.9966694086977665E-2</c:v>
                </c:pt>
                <c:pt idx="352">
                  <c:v>3.9739933159621446E-2</c:v>
                </c:pt>
                <c:pt idx="353">
                  <c:v>3.9515096647992812E-2</c:v>
                </c:pt>
                <c:pt idx="354">
                  <c:v>3.9292162838023365E-2</c:v>
                </c:pt>
                <c:pt idx="355">
                  <c:v>3.9071110321045315E-2</c:v>
                </c:pt>
                <c:pt idx="356">
                  <c:v>3.8851917988651508E-2</c:v>
                </c:pt>
                <c:pt idx="357">
                  <c:v>3.8634565027656068E-2</c:v>
                </c:pt>
                <c:pt idx="358">
                  <c:v>3.8419030915153529E-2</c:v>
                </c:pt>
                <c:pt idx="359">
                  <c:v>3.8205295413674144E-2</c:v>
                </c:pt>
                <c:pt idx="360">
                  <c:v>3.7993338566433166E-2</c:v>
                </c:pt>
                <c:pt idx="361">
                  <c:v>3.7783140692672239E-2</c:v>
                </c:pt>
                <c:pt idx="362">
                  <c:v>3.757468238309071E-2</c:v>
                </c:pt>
                <c:pt idx="363">
                  <c:v>3.7367944495364909E-2</c:v>
                </c:pt>
                <c:pt idx="364">
                  <c:v>3.7162908149753496E-2</c:v>
                </c:pt>
                <c:pt idx="365">
                  <c:v>3.6959554724786937E-2</c:v>
                </c:pt>
                <c:pt idx="366">
                  <c:v>3.6757865853039362E-2</c:v>
                </c:pt>
                <c:pt idx="367">
                  <c:v>3.6557823416980904E-2</c:v>
                </c:pt>
                <c:pt idx="368">
                  <c:v>3.6359409544908884E-2</c:v>
                </c:pt>
                <c:pt idx="369">
                  <c:v>3.6162606606956041E-2</c:v>
                </c:pt>
                <c:pt idx="370">
                  <c:v>3.5967397211174153E-2</c:v>
                </c:pt>
                <c:pt idx="371">
                  <c:v>3.5773764199691534E-2</c:v>
                </c:pt>
                <c:pt idx="372">
                  <c:v>3.5581690644942633E-2</c:v>
                </c:pt>
                <c:pt idx="373">
                  <c:v>3.539115984596844E-2</c:v>
                </c:pt>
                <c:pt idx="374">
                  <c:v>3.5202155324785829E-2</c:v>
                </c:pt>
                <c:pt idx="375">
                  <c:v>3.5014660822824839E-2</c:v>
                </c:pt>
                <c:pt idx="376">
                  <c:v>3.4828660297431979E-2</c:v>
                </c:pt>
                <c:pt idx="377">
                  <c:v>3.464413791843849E-2</c:v>
                </c:pt>
                <c:pt idx="378">
                  <c:v>3.4461078064792018E-2</c:v>
                </c:pt>
                <c:pt idx="379">
                  <c:v>3.4279465321250507E-2</c:v>
                </c:pt>
                <c:pt idx="380">
                  <c:v>3.4099284475136736E-2</c:v>
                </c:pt>
                <c:pt idx="381">
                  <c:v>3.3920520513152606E-2</c:v>
                </c:pt>
                <c:pt idx="382">
                  <c:v>3.3743158618251591E-2</c:v>
                </c:pt>
                <c:pt idx="383">
                  <c:v>3.3567184166568356E-2</c:v>
                </c:pt>
                <c:pt idx="384">
                  <c:v>3.33925827244042E-2</c:v>
                </c:pt>
                <c:pt idx="385">
                  <c:v>3.3219340045267304E-2</c:v>
                </c:pt>
                <c:pt idx="386">
                  <c:v>3.304744206696654E-2</c:v>
                </c:pt>
                <c:pt idx="387">
                  <c:v>3.2876874908757799E-2</c:v>
                </c:pt>
                <c:pt idx="388">
                  <c:v>3.2707624868541736E-2</c:v>
                </c:pt>
                <c:pt idx="389">
                  <c:v>3.2539678420111864E-2</c:v>
                </c:pt>
                <c:pt idx="390">
                  <c:v>3.237302221045199E-2</c:v>
                </c:pt>
                <c:pt idx="391">
                  <c:v>3.2207643057081958E-2</c:v>
                </c:pt>
                <c:pt idx="392">
                  <c:v>3.2043527945450775E-2</c:v>
                </c:pt>
                <c:pt idx="393">
                  <c:v>3.1880664026376002E-2</c:v>
                </c:pt>
                <c:pt idx="394">
                  <c:v>3.1719038613528747E-2</c:v>
                </c:pt>
                <c:pt idx="395">
                  <c:v>3.155863918096298E-2</c:v>
                </c:pt>
                <c:pt idx="396">
                  <c:v>3.1399453360688639E-2</c:v>
                </c:pt>
                <c:pt idx="397">
                  <c:v>3.1241468940287353E-2</c:v>
                </c:pt>
                <c:pt idx="398">
                  <c:v>3.1084673860570126E-2</c:v>
                </c:pt>
                <c:pt idx="399">
                  <c:v>3.0929056213275984E-2</c:v>
                </c:pt>
                <c:pt idx="400">
                  <c:v>3.0774604238810937E-2</c:v>
                </c:pt>
                <c:pt idx="401">
                  <c:v>3.0621306324026275E-2</c:v>
                </c:pt>
                <c:pt idx="402">
                  <c:v>3.0469151000035583E-2</c:v>
                </c:pt>
                <c:pt idx="403">
                  <c:v>3.0318126940069516E-2</c:v>
                </c:pt>
                <c:pt idx="404">
                  <c:v>3.0168222957367843E-2</c:v>
                </c:pt>
                <c:pt idx="405">
                  <c:v>3.0019428003107765E-2</c:v>
                </c:pt>
                <c:pt idx="406">
                  <c:v>2.9871731164367924E-2</c:v>
                </c:pt>
                <c:pt idx="407">
                  <c:v>2.9725121662127457E-2</c:v>
                </c:pt>
                <c:pt idx="408">
                  <c:v>2.9579588849299263E-2</c:v>
                </c:pt>
                <c:pt idx="409">
                  <c:v>2.9435122208796891E-2</c:v>
                </c:pt>
                <c:pt idx="410">
                  <c:v>2.9291711351634459E-2</c:v>
                </c:pt>
                <c:pt idx="411">
                  <c:v>2.9149346015058832E-2</c:v>
                </c:pt>
                <c:pt idx="412">
                  <c:v>2.9008016060713498E-2</c:v>
                </c:pt>
                <c:pt idx="413">
                  <c:v>2.8867711472833592E-2</c:v>
                </c:pt>
                <c:pt idx="414">
                  <c:v>2.8728422356471293E-2</c:v>
                </c:pt>
                <c:pt idx="415">
                  <c:v>2.8590138935751214E-2</c:v>
                </c:pt>
                <c:pt idx="416">
                  <c:v>2.8452851552155104E-2</c:v>
                </c:pt>
                <c:pt idx="417">
                  <c:v>2.831655066283522E-2</c:v>
                </c:pt>
                <c:pt idx="418">
                  <c:v>2.818122683895603E-2</c:v>
                </c:pt>
                <c:pt idx="419">
                  <c:v>2.8046870764063508E-2</c:v>
                </c:pt>
                <c:pt idx="420">
                  <c:v>2.7913473232481605E-2</c:v>
                </c:pt>
                <c:pt idx="421">
                  <c:v>2.7781025147735311E-2</c:v>
                </c:pt>
                <c:pt idx="422">
                  <c:v>2.764951752099995E-2</c:v>
                </c:pt>
                <c:pt idx="423">
                  <c:v>2.7518941469575949E-2</c:v>
                </c:pt>
                <c:pt idx="424">
                  <c:v>2.7389288215388902E-2</c:v>
                </c:pt>
                <c:pt idx="425">
                  <c:v>2.7260549083514218E-2</c:v>
                </c:pt>
                <c:pt idx="426">
                  <c:v>2.7132715500726025E-2</c:v>
                </c:pt>
                <c:pt idx="427">
                  <c:v>2.7005778994069817E-2</c:v>
                </c:pt>
                <c:pt idx="428">
                  <c:v>2.6879731189458449E-2</c:v>
                </c:pt>
                <c:pt idx="429">
                  <c:v>2.6754563810290954E-2</c:v>
                </c:pt>
                <c:pt idx="430">
                  <c:v>2.663026867609387E-2</c:v>
                </c:pt>
                <c:pt idx="431">
                  <c:v>2.6506837701184626E-2</c:v>
                </c:pt>
                <c:pt idx="432">
                  <c:v>2.6384262893356467E-2</c:v>
                </c:pt>
                <c:pt idx="433">
                  <c:v>2.6262536352584725E-2</c:v>
                </c:pt>
                <c:pt idx="434">
                  <c:v>2.6141650269753857E-2</c:v>
                </c:pt>
                <c:pt idx="435">
                  <c:v>2.6021596925404979E-2</c:v>
                </c:pt>
                <c:pt idx="436">
                  <c:v>2.5902368688503485E-2</c:v>
                </c:pt>
                <c:pt idx="437">
                  <c:v>2.578395801522634E-2</c:v>
                </c:pt>
                <c:pt idx="438">
                  <c:v>2.5666357447768809E-2</c:v>
                </c:pt>
                <c:pt idx="439">
                  <c:v>2.5549559613170122E-2</c:v>
                </c:pt>
                <c:pt idx="440">
                  <c:v>2.5433557222157847E-2</c:v>
                </c:pt>
                <c:pt idx="441">
                  <c:v>2.5318343068010549E-2</c:v>
                </c:pt>
                <c:pt idx="442">
                  <c:v>2.520391002543846E-2</c:v>
                </c:pt>
                <c:pt idx="443">
                  <c:v>2.5090251049481833E-2</c:v>
                </c:pt>
                <c:pt idx="444">
                  <c:v>2.4977359174426589E-2</c:v>
                </c:pt>
                <c:pt idx="445">
                  <c:v>2.4865227512737082E-2</c:v>
                </c:pt>
                <c:pt idx="446">
                  <c:v>2.4753849254005509E-2</c:v>
                </c:pt>
                <c:pt idx="447">
                  <c:v>2.4643217663917846E-2</c:v>
                </c:pt>
                <c:pt idx="448">
                  <c:v>2.4533326083235815E-2</c:v>
                </c:pt>
                <c:pt idx="449">
                  <c:v>2.4424167926794818E-2</c:v>
                </c:pt>
                <c:pt idx="450">
                  <c:v>2.4315736682517339E-2</c:v>
                </c:pt>
                <c:pt idx="451">
                  <c:v>2.4208025910441747E-2</c:v>
                </c:pt>
                <c:pt idx="452">
                  <c:v>2.4101029241766006E-2</c:v>
                </c:pt>
                <c:pt idx="453">
                  <c:v>2.3994740377906242E-2</c:v>
                </c:pt>
                <c:pt idx="454">
                  <c:v>2.3889153089569768E-2</c:v>
                </c:pt>
                <c:pt idx="455">
                  <c:v>2.3784261215842348E-2</c:v>
                </c:pt>
                <c:pt idx="456">
                  <c:v>2.368005866328949E-2</c:v>
                </c:pt>
                <c:pt idx="457">
                  <c:v>2.3576539405071428E-2</c:v>
                </c:pt>
                <c:pt idx="458">
                  <c:v>2.3473697480071717E-2</c:v>
                </c:pt>
                <c:pt idx="459">
                  <c:v>2.3371526992038972E-2</c:v>
                </c:pt>
                <c:pt idx="460">
                  <c:v>2.3270022108741791E-2</c:v>
                </c:pt>
                <c:pt idx="461">
                  <c:v>2.3169177061136376E-2</c:v>
                </c:pt>
                <c:pt idx="462">
                  <c:v>2.3068986142546821E-2</c:v>
                </c:pt>
                <c:pt idx="463">
                  <c:v>2.2969443707857778E-2</c:v>
                </c:pt>
                <c:pt idx="464">
                  <c:v>2.2870544172719252E-2</c:v>
                </c:pt>
                <c:pt idx="465">
                  <c:v>2.2772282012763392E-2</c:v>
                </c:pt>
                <c:pt idx="466">
                  <c:v>2.2674651762833013E-2</c:v>
                </c:pt>
                <c:pt idx="467">
                  <c:v>2.2577648016221655E-2</c:v>
                </c:pt>
                <c:pt idx="468">
                  <c:v>2.2481265423925076E-2</c:v>
                </c:pt>
                <c:pt idx="469">
                  <c:v>2.2385498693903761E-2</c:v>
                </c:pt>
                <c:pt idx="470">
                  <c:v>2.2290342590356567E-2</c:v>
                </c:pt>
                <c:pt idx="471">
                  <c:v>2.2195791933005016E-2</c:v>
                </c:pt>
                <c:pt idx="472">
                  <c:v>2.210184159638828E-2</c:v>
                </c:pt>
                <c:pt idx="473">
                  <c:v>2.2008486509168531E-2</c:v>
                </c:pt>
                <c:pt idx="474">
                  <c:v>2.1915721653446591E-2</c:v>
                </c:pt>
                <c:pt idx="475">
                  <c:v>2.1823542064087608E-2</c:v>
                </c:pt>
                <c:pt idx="476">
                  <c:v>2.1731942828056666E-2</c:v>
                </c:pt>
                <c:pt idx="477">
                  <c:v>2.1640919083764122E-2</c:v>
                </c:pt>
                <c:pt idx="478">
                  <c:v>2.1550466020420541E-2</c:v>
                </c:pt>
                <c:pt idx="479">
                  <c:v>2.1460578877401017E-2</c:v>
                </c:pt>
                <c:pt idx="480">
                  <c:v>2.1371252943618784E-2</c:v>
                </c:pt>
                <c:pt idx="481">
                  <c:v>2.1282483556907896E-2</c:v>
                </c:pt>
                <c:pt idx="482">
                  <c:v>2.1194266103414919E-2</c:v>
                </c:pt>
                <c:pt idx="483">
                  <c:v>2.1106596016999376E-2</c:v>
                </c:pt>
                <c:pt idx="484">
                  <c:v>2.1019468778642889E-2</c:v>
                </c:pt>
                <c:pt idx="485">
                  <c:v>2.0932879915866801E-2</c:v>
                </c:pt>
                <c:pt idx="486">
                  <c:v>2.0846825002158245E-2</c:v>
                </c:pt>
                <c:pt idx="487">
                  <c:v>2.0761299656404376E-2</c:v>
                </c:pt>
                <c:pt idx="488">
                  <c:v>2.0676299542334763E-2</c:v>
                </c:pt>
                <c:pt idx="489">
                  <c:v>2.0591820367971733E-2</c:v>
                </c:pt>
                <c:pt idx="490">
                  <c:v>2.0507857885088587E-2</c:v>
                </c:pt>
                <c:pt idx="491">
                  <c:v>2.0424407888675465E-2</c:v>
                </c:pt>
                <c:pt idx="492">
                  <c:v>2.034146621641289E-2</c:v>
                </c:pt>
                <c:pt idx="493">
                  <c:v>2.0259028748152719E-2</c:v>
                </c:pt>
                <c:pt idx="494">
                  <c:v>2.017709140540646E-2</c:v>
                </c:pt>
                <c:pt idx="495">
                  <c:v>2.0095650150840819E-2</c:v>
                </c:pt>
                <c:pt idx="496">
                  <c:v>2.001470098778035E-2</c:v>
                </c:pt>
                <c:pt idx="497">
                  <c:v>1.9934239959717135E-2</c:v>
                </c:pt>
                <c:pt idx="498">
                  <c:v>1.9854263149827304E-2</c:v>
                </c:pt>
                <c:pt idx="499">
                  <c:v>1.9774766680494341E-2</c:v>
                </c:pt>
                <c:pt idx="500">
                  <c:v>1.9695746712839083E-2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4567552"/>
        <c:axId val="1994570816"/>
      </c:scatterChart>
      <c:valAx>
        <c:axId val="199456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sz="1050" b="1"/>
                  <a:t>Periodo   [s]</a:t>
                </a:r>
              </a:p>
            </c:rich>
          </c:tx>
          <c:layout>
            <c:manualLayout>
              <c:xMode val="edge"/>
              <c:yMode val="edge"/>
              <c:x val="0.42969346516244677"/>
              <c:y val="0.9384022095277305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94570816"/>
        <c:crosses val="autoZero"/>
        <c:crossBetween val="midCat"/>
      </c:valAx>
      <c:valAx>
        <c:axId val="199457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sz="1050" b="1"/>
                  <a:t>Pseudo</a:t>
                </a:r>
                <a:r>
                  <a:rPr lang="it-IT" sz="1050" b="1" baseline="0"/>
                  <a:t> Accelerazioni    [m/s</a:t>
                </a:r>
                <a:r>
                  <a:rPr lang="it-IT" sz="1050" b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²]</a:t>
                </a:r>
                <a:r>
                  <a:rPr lang="it-IT" sz="1050" b="1" baseline="0"/>
                  <a:t> </a:t>
                </a:r>
                <a:endParaRPr lang="it-IT" sz="1050" b="1"/>
              </a:p>
            </c:rich>
          </c:tx>
          <c:layout>
            <c:manualLayout>
              <c:xMode val="edge"/>
              <c:yMode val="edge"/>
              <c:x val="1.2759168517471688E-2"/>
              <c:y val="0.2599950823140572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945675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24818261353696"/>
          <c:y val="0.34944047026801395"/>
          <c:w val="0.14337469179988868"/>
          <c:h val="0.222949124823449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133350</xdr:rowOff>
    </xdr:from>
    <xdr:ext cx="4991100" cy="537138"/>
    <xdr:pic>
      <xdr:nvPicPr>
        <xdr:cNvPr id="2" name="Immagine 1" descr="Cattur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133350"/>
          <a:ext cx="4991100" cy="537138"/>
        </a:xfrm>
        <a:prstGeom prst="rect">
          <a:avLst/>
        </a:prstGeom>
      </xdr:spPr>
    </xdr:pic>
    <xdr:clientData/>
  </xdr:oneCellAnchor>
  <xdr:twoCellAnchor editAs="oneCell">
    <xdr:from>
      <xdr:col>1</xdr:col>
      <xdr:colOff>85725</xdr:colOff>
      <xdr:row>17</xdr:row>
      <xdr:rowOff>58537</xdr:rowOff>
    </xdr:from>
    <xdr:to>
      <xdr:col>5</xdr:col>
      <xdr:colOff>9525</xdr:colOff>
      <xdr:row>27</xdr:row>
      <xdr:rowOff>123248</xdr:rowOff>
    </xdr:to>
    <xdr:pic>
      <xdr:nvPicPr>
        <xdr:cNvPr id="3" name="Immagine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868"/>
        <a:stretch/>
      </xdr:blipFill>
      <xdr:spPr>
        <a:xfrm>
          <a:off x="342900" y="3420862"/>
          <a:ext cx="2362200" cy="2064961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17</xdr:row>
      <xdr:rowOff>32433</xdr:rowOff>
    </xdr:from>
    <xdr:to>
      <xdr:col>8</xdr:col>
      <xdr:colOff>384493</xdr:colOff>
      <xdr:row>28</xdr:row>
      <xdr:rowOff>66124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00350" y="3394758"/>
          <a:ext cx="2108518" cy="223396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95251</xdr:colOff>
      <xdr:row>28</xdr:row>
      <xdr:rowOff>28575</xdr:rowOff>
    </xdr:from>
    <xdr:to>
      <xdr:col>8</xdr:col>
      <xdr:colOff>340493</xdr:colOff>
      <xdr:row>38</xdr:row>
      <xdr:rowOff>28157</xdr:rowOff>
    </xdr:to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2426" y="5391150"/>
          <a:ext cx="4512442" cy="1999832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39</xdr:row>
      <xdr:rowOff>19049</xdr:rowOff>
    </xdr:from>
    <xdr:to>
      <xdr:col>5</xdr:col>
      <xdr:colOff>352425</xdr:colOff>
      <xdr:row>51</xdr:row>
      <xdr:rowOff>105432</xdr:rowOff>
    </xdr:to>
    <xdr:pic>
      <xdr:nvPicPr>
        <xdr:cNvPr id="7" name="Immagine 6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30322"/>
        <a:stretch/>
      </xdr:blipFill>
      <xdr:spPr>
        <a:xfrm>
          <a:off x="457200" y="7581899"/>
          <a:ext cx="2590800" cy="2486683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39</xdr:row>
      <xdr:rowOff>66675</xdr:rowOff>
    </xdr:from>
    <xdr:to>
      <xdr:col>8</xdr:col>
      <xdr:colOff>352194</xdr:colOff>
      <xdr:row>51</xdr:row>
      <xdr:rowOff>75899</xdr:rowOff>
    </xdr:to>
    <xdr:pic>
      <xdr:nvPicPr>
        <xdr:cNvPr id="8" name="Immagine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28950" y="7629525"/>
          <a:ext cx="1847619" cy="2409524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114301</xdr:colOff>
      <xdr:row>38</xdr:row>
      <xdr:rowOff>122705</xdr:rowOff>
    </xdr:from>
    <xdr:to>
      <xdr:col>3</xdr:col>
      <xdr:colOff>257175</xdr:colOff>
      <xdr:row>40</xdr:row>
      <xdr:rowOff>104775</xdr:rowOff>
    </xdr:to>
    <xdr:pic>
      <xdr:nvPicPr>
        <xdr:cNvPr id="6" name="Immagine 5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b="79634"/>
        <a:stretch/>
      </xdr:blipFill>
      <xdr:spPr>
        <a:xfrm>
          <a:off x="371476" y="7485530"/>
          <a:ext cx="1362074" cy="3821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571500</xdr:colOff>
      <xdr:row>35</xdr:row>
      <xdr:rowOff>142875</xdr:rowOff>
    </xdr:from>
    <xdr:to>
      <xdr:col>6</xdr:col>
      <xdr:colOff>361950</xdr:colOff>
      <xdr:row>45</xdr:row>
      <xdr:rowOff>44446</xdr:rowOff>
    </xdr:to>
    <xdr:pic>
      <xdr:nvPicPr>
        <xdr:cNvPr id="5" name="Immagine 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20" r="32318"/>
        <a:stretch/>
      </xdr:blipFill>
      <xdr:spPr>
        <a:xfrm>
          <a:off x="790575" y="8286750"/>
          <a:ext cx="4152900" cy="18065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8</xdr:row>
      <xdr:rowOff>0</xdr:rowOff>
    </xdr:from>
    <xdr:to>
      <xdr:col>14</xdr:col>
      <xdr:colOff>0</xdr:colOff>
      <xdr:row>33</xdr:row>
      <xdr:rowOff>152400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36</xdr:row>
      <xdr:rowOff>0</xdr:rowOff>
    </xdr:from>
    <xdr:ext cx="748988" cy="500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asellaDiTesto 1"/>
            <xdr:cNvSpPr txBox="1"/>
          </xdr:nvSpPr>
          <xdr:spPr>
            <a:xfrm>
              <a:off x="5076825" y="6943725"/>
              <a:ext cx="748988" cy="500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1100" b="0" i="1">
                            <a:latin typeface="Cambria Math" panose="02040503050406030204" pitchFamily="18" charset="0"/>
                          </a:rPr>
                          <m:t>𝑇</m:t>
                        </m:r>
                      </m:e>
                      <m:sub>
                        <m:r>
                          <a:rPr lang="it-IT" sz="1100" b="0" i="1">
                            <a:latin typeface="Cambria Math" panose="02040503050406030204" pitchFamily="18" charset="0"/>
                          </a:rPr>
                          <m:t>𝑎</m:t>
                        </m:r>
                      </m:sub>
                    </m:sSub>
                    <m:r>
                      <a:rPr lang="it-IT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it-IT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2</m:t>
                    </m:r>
                    <m:r>
                      <a:rPr lang="it-IT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𝜋</m:t>
                    </m:r>
                    <m:rad>
                      <m:radPr>
                        <m:degHide m:val="on"/>
                        <m:ctrlPr>
                          <a:rPr lang="it-IT" sz="1100" b="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it-IT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it-IT" sz="1100" b="0" i="1">
                                <a:latin typeface="Cambria Math" panose="02040503050406030204" pitchFamily="18" charset="0"/>
                              </a:rPr>
                              <m:t>𝑀</m:t>
                            </m:r>
                          </m:num>
                          <m:den>
                            <m:r>
                              <a:rPr lang="it-IT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𝑘</m:t>
                            </m:r>
                          </m:den>
                        </m:f>
                      </m:e>
                    </m:rad>
                  </m:oMath>
                </m:oMathPara>
              </a14:m>
              <a:endParaRPr lang="it-IT" sz="1100"/>
            </a:p>
          </xdr:txBody>
        </xdr:sp>
      </mc:Choice>
      <mc:Fallback xmlns="">
        <xdr:sp macro="" textlink="">
          <xdr:nvSpPr>
            <xdr:cNvPr id="2" name="CasellaDiTesto 1"/>
            <xdr:cNvSpPr txBox="1"/>
          </xdr:nvSpPr>
          <xdr:spPr>
            <a:xfrm>
              <a:off x="5076825" y="6943725"/>
              <a:ext cx="748988" cy="500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it-IT" sz="1100" b="0" i="0">
                  <a:latin typeface="Cambria Math" panose="02040503050406030204" pitchFamily="18" charset="0"/>
                </a:rPr>
                <a:t>𝑇_𝑎=</a:t>
              </a:r>
              <a:r>
                <a:rPr lang="it-IT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2𝜋</a:t>
              </a:r>
              <a:r>
                <a:rPr lang="it-IT" sz="1100" b="0" i="0">
                  <a:latin typeface="Cambria Math" panose="02040503050406030204" pitchFamily="18" charset="0"/>
                </a:rPr>
                <a:t>√(𝑀/</a:t>
              </a:r>
              <a:r>
                <a:rPr lang="it-IT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𝑘)</a:t>
              </a:r>
              <a:endParaRPr lang="it-IT" sz="1100"/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476250</xdr:colOff>
      <xdr:row>28</xdr:row>
      <xdr:rowOff>161924</xdr:rowOff>
    </xdr:from>
    <xdr:ext cx="2095500" cy="6381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sellaDiTesto 2"/>
            <xdr:cNvSpPr txBox="1"/>
          </xdr:nvSpPr>
          <xdr:spPr>
            <a:xfrm>
              <a:off x="4514850" y="5629274"/>
              <a:ext cx="2095500" cy="6381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1100" b="0" i="1">
                            <a:latin typeface="Cambria Math" panose="02040503050406030204" pitchFamily="18" charset="0"/>
                          </a:rPr>
                          <m:t>𝑆</m:t>
                        </m:r>
                      </m:e>
                      <m:sub>
                        <m:r>
                          <a:rPr lang="it-IT" sz="1100" b="0" i="1">
                            <a:latin typeface="Cambria Math" panose="02040503050406030204" pitchFamily="18" charset="0"/>
                          </a:rPr>
                          <m:t>𝑎</m:t>
                        </m:r>
                      </m:sub>
                    </m:sSub>
                    <m:r>
                      <a:rPr lang="it-IT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it-IT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it-IT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1100" b="0" i="1">
                                <a:latin typeface="Cambria Math" panose="02040503050406030204" pitchFamily="18" charset="0"/>
                              </a:rPr>
                              <m:t>𝑎</m:t>
                            </m:r>
                          </m:e>
                          <m:sub>
                            <m:r>
                              <a:rPr lang="it-IT" sz="1100" b="0" i="1">
                                <a:latin typeface="Cambria Math" panose="02040503050406030204" pitchFamily="18" charset="0"/>
                              </a:rPr>
                              <m:t>𝑔</m:t>
                            </m:r>
                          </m:sub>
                        </m:sSub>
                        <m:r>
                          <a:rPr lang="it-IT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it-IT" sz="1100" b="0" i="1">
                            <a:latin typeface="Cambria Math" panose="02040503050406030204" pitchFamily="18" charset="0"/>
                          </a:rPr>
                          <m:t>𝑆</m:t>
                        </m:r>
                      </m:num>
                      <m:den>
                        <m:r>
                          <a:rPr lang="it-IT" sz="1100" b="0" i="1">
                            <a:latin typeface="Cambria Math" panose="02040503050406030204" pitchFamily="18" charset="0"/>
                          </a:rPr>
                          <m:t>𝑔</m:t>
                        </m:r>
                      </m:den>
                    </m:f>
                    <m:r>
                      <a:rPr lang="it-IT" sz="1100" b="0" i="1">
                        <a:latin typeface="Cambria Math" panose="02040503050406030204" pitchFamily="18" charset="0"/>
                      </a:rPr>
                      <m:t> </m:t>
                    </m:r>
                    <m:d>
                      <m:dPr>
                        <m:begChr m:val="["/>
                        <m:endChr m:val="]"/>
                        <m:ctrlPr>
                          <a:rPr lang="it-IT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it-IT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it-IT" sz="1100" b="0" i="1">
                                <a:latin typeface="Cambria Math" panose="02040503050406030204" pitchFamily="18" charset="0"/>
                              </a:rPr>
                              <m:t>3(1+</m:t>
                            </m:r>
                            <m:f>
                              <m:fPr>
                                <m:ctrlPr>
                                  <a:rPr lang="it-IT" sz="1100" b="0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it-IT" sz="1100" b="0" i="1">
                                    <a:latin typeface="Cambria Math" panose="02040503050406030204" pitchFamily="18" charset="0"/>
                                  </a:rPr>
                                  <m:t>𝑍</m:t>
                                </m:r>
                              </m:num>
                              <m:den>
                                <m:r>
                                  <a:rPr lang="it-IT" sz="1100" b="0" i="1">
                                    <a:latin typeface="Cambria Math" panose="02040503050406030204" pitchFamily="18" charset="0"/>
                                  </a:rPr>
                                  <m:t>𝐻</m:t>
                                </m:r>
                              </m:den>
                            </m:f>
                            <m:r>
                              <a:rPr lang="it-IT" sz="1100" b="0" i="1">
                                <a:latin typeface="Cambria Math" panose="02040503050406030204" pitchFamily="18" charset="0"/>
                              </a:rPr>
                              <m:t>)</m:t>
                            </m:r>
                          </m:num>
                          <m:den>
                            <m:r>
                              <a:rPr lang="it-IT" sz="1100" b="0" i="1">
                                <a:latin typeface="Cambria Math" panose="02040503050406030204" pitchFamily="18" charset="0"/>
                              </a:rPr>
                              <m:t>1+</m:t>
                            </m:r>
                            <m:sSup>
                              <m:sSupPr>
                                <m:ctrlPr>
                                  <a:rPr lang="it-IT" sz="1100" b="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it-IT" sz="1100" b="0" i="1">
                                    <a:latin typeface="Cambria Math" panose="02040503050406030204" pitchFamily="18" charset="0"/>
                                  </a:rPr>
                                  <m:t>(1−</m:t>
                                </m:r>
                                <m:f>
                                  <m:fPr>
                                    <m:ctrlPr>
                                      <a:rPr lang="it-IT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fPr>
                                  <m:num>
                                    <m:sSub>
                                      <m:sSubPr>
                                        <m:ctrlPr>
                                          <a:rPr lang="it-IT" sz="110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it-IT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𝑇</m:t>
                                        </m:r>
                                      </m:e>
                                      <m:sub>
                                        <m:r>
                                          <a:rPr lang="it-IT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𝑎</m:t>
                                        </m:r>
                                      </m:sub>
                                    </m:sSub>
                                  </m:num>
                                  <m:den>
                                    <m:sSub>
                                      <m:sSubPr>
                                        <m:ctrlPr>
                                          <a:rPr lang="it-IT" sz="110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it-IT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𝑇</m:t>
                                        </m:r>
                                      </m:e>
                                      <m:sub>
                                        <m:r>
                                          <a:rPr lang="it-IT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1</m:t>
                                        </m:r>
                                      </m:sub>
                                    </m:sSub>
                                  </m:den>
                                </m:f>
                                <m:r>
                                  <a:rPr lang="it-IT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)</m:t>
                                </m:r>
                              </m:e>
                              <m:sup>
                                <m:r>
                                  <a:rPr lang="it-IT" sz="11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p>
                          </m:den>
                        </m:f>
                        <m:r>
                          <a:rPr lang="it-IT" sz="1100" b="0" i="1">
                            <a:latin typeface="Cambria Math" panose="02040503050406030204" pitchFamily="18" charset="0"/>
                          </a:rPr>
                          <m:t>−0,5</m:t>
                        </m:r>
                      </m:e>
                    </m:d>
                  </m:oMath>
                </m:oMathPara>
              </a14:m>
              <a:endParaRPr lang="it-IT" sz="1100"/>
            </a:p>
          </xdr:txBody>
        </xdr:sp>
      </mc:Choice>
      <mc:Fallback xmlns="">
        <xdr:sp macro="" textlink="">
          <xdr:nvSpPr>
            <xdr:cNvPr id="3" name="CasellaDiTesto 2"/>
            <xdr:cNvSpPr txBox="1"/>
          </xdr:nvSpPr>
          <xdr:spPr>
            <a:xfrm>
              <a:off x="4514850" y="5629274"/>
              <a:ext cx="2095500" cy="6381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it-IT" sz="1100" b="0" i="0">
                  <a:latin typeface="Cambria Math" panose="02040503050406030204" pitchFamily="18" charset="0"/>
                </a:rPr>
                <a:t>𝑆_𝑎=(𝑎_𝑔  𝑆)/𝑔  [(3(1+𝑍/𝐻))/(1+〖(1−</a:t>
              </a:r>
              <a:r>
                <a:rPr lang="it-IT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𝑇_𝑎/𝑇_1 )〗^</a:t>
              </a:r>
              <a:r>
                <a:rPr lang="it-IT" sz="1100" b="0" i="0">
                  <a:latin typeface="Cambria Math" panose="02040503050406030204" pitchFamily="18" charset="0"/>
                </a:rPr>
                <a:t>2 )−0,5]</a:t>
              </a:r>
              <a:endParaRPr lang="it-IT" sz="1100"/>
            </a:p>
          </xdr:txBody>
        </xdr:sp>
      </mc:Fallback>
    </mc:AlternateContent>
    <xdr:clientData/>
  </xdr:oneCellAnchor>
  <xdr:oneCellAnchor>
    <xdr:from>
      <xdr:col>3</xdr:col>
      <xdr:colOff>876300</xdr:colOff>
      <xdr:row>32</xdr:row>
      <xdr:rowOff>104775</xdr:rowOff>
    </xdr:from>
    <xdr:ext cx="1143000" cy="3609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sellaDiTesto 3"/>
            <xdr:cNvSpPr txBox="1"/>
          </xdr:nvSpPr>
          <xdr:spPr>
            <a:xfrm>
              <a:off x="2857500" y="6524625"/>
              <a:ext cx="1143000" cy="3609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it-IT" sz="1100" b="0" i="1">
                            <a:latin typeface="Cambria Math" panose="02040503050406030204" pitchFamily="18" charset="0"/>
                          </a:rPr>
                          <m:t>𝑎</m:t>
                        </m:r>
                      </m:sub>
                    </m:sSub>
                    <m:r>
                      <a:rPr lang="it-IT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it-IT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it-IT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it-IT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(</m:t>
                            </m:r>
                            <m:r>
                              <a:rPr lang="it-IT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𝑆</m:t>
                            </m:r>
                          </m:e>
                          <m:sub>
                            <m:r>
                              <a:rPr lang="it-IT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𝑎</m:t>
                            </m:r>
                            <m:r>
                              <a:rPr lang="it-IT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</m:sub>
                        </m:sSub>
                        <m:sSub>
                          <m:sSubPr>
                            <m:ctrlPr>
                              <a:rPr lang="it-IT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it-IT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𝑊</m:t>
                            </m:r>
                          </m:e>
                          <m:sub>
                            <m:r>
                              <a:rPr lang="it-IT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𝑎</m:t>
                            </m:r>
                          </m:sub>
                        </m:sSub>
                        <m:r>
                          <a:rPr lang="it-IT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num>
                      <m:den>
                        <m:sSub>
                          <m:sSubPr>
                            <m:ctrlPr>
                              <a:rPr lang="it-IT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it-IT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𝑞</m:t>
                            </m:r>
                          </m:e>
                          <m:sub>
                            <m:r>
                              <a:rPr lang="it-IT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𝑎</m:t>
                            </m:r>
                          </m:sub>
                        </m:sSub>
                      </m:den>
                    </m:f>
                    <m:r>
                      <a:rPr lang="it-IT" sz="11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it-IT" sz="1100"/>
            </a:p>
          </xdr:txBody>
        </xdr:sp>
      </mc:Choice>
      <mc:Fallback xmlns="">
        <xdr:sp macro="" textlink="">
          <xdr:nvSpPr>
            <xdr:cNvPr id="4" name="CasellaDiTesto 3"/>
            <xdr:cNvSpPr txBox="1"/>
          </xdr:nvSpPr>
          <xdr:spPr>
            <a:xfrm>
              <a:off x="2857500" y="6524625"/>
              <a:ext cx="1143000" cy="3609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it-IT" sz="1100" b="0" i="0">
                  <a:latin typeface="Cambria Math" panose="02040503050406030204" pitchFamily="18" charset="0"/>
                </a:rPr>
                <a:t>𝐹_𝑎=(</a:t>
              </a:r>
              <a:r>
                <a:rPr lang="it-IT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〖(𝑆〗_(𝑎 ) 𝑊_𝑎))/𝑞_𝑎  </a:t>
              </a:r>
              <a:r>
                <a:rPr lang="it-IT" sz="1100" b="0" i="0">
                  <a:latin typeface="Cambria Math" panose="02040503050406030204" pitchFamily="18" charset="0"/>
                </a:rPr>
                <a:t> </a:t>
              </a:r>
              <a:endParaRPr lang="it-IT" sz="1100"/>
            </a:p>
          </xdr:txBody>
        </xdr:sp>
      </mc:Fallback>
    </mc:AlternateContent>
    <xdr:clientData/>
  </xdr:oneCellAnchor>
  <xdr:oneCellAnchor>
    <xdr:from>
      <xdr:col>3</xdr:col>
      <xdr:colOff>209550</xdr:colOff>
      <xdr:row>19</xdr:row>
      <xdr:rowOff>28575</xdr:rowOff>
    </xdr:from>
    <xdr:ext cx="714233" cy="500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asellaDiTesto 4"/>
            <xdr:cNvSpPr txBox="1"/>
          </xdr:nvSpPr>
          <xdr:spPr>
            <a:xfrm>
              <a:off x="2190750" y="3781425"/>
              <a:ext cx="714233" cy="500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1100" b="0" i="1">
                            <a:latin typeface="Cambria Math" panose="02040503050406030204" pitchFamily="18" charset="0"/>
                          </a:rPr>
                          <m:t>𝑇</m:t>
                        </m:r>
                      </m:e>
                      <m:sub>
                        <m:r>
                          <a:rPr lang="it-IT" sz="1100" b="0" i="1">
                            <a:latin typeface="Cambria Math" panose="02040503050406030204" pitchFamily="18" charset="0"/>
                          </a:rPr>
                          <m:t>𝑎</m:t>
                        </m:r>
                      </m:sub>
                    </m:sSub>
                    <m:r>
                      <a:rPr lang="it-IT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it-IT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2</m:t>
                    </m:r>
                    <m:r>
                      <a:rPr lang="it-IT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𝜋</m:t>
                    </m:r>
                    <m:rad>
                      <m:radPr>
                        <m:degHide m:val="on"/>
                        <m:ctrlPr>
                          <a:rPr lang="it-IT" sz="1100" b="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it-IT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it-IT" sz="1100" b="0" i="1">
                                <a:latin typeface="Cambria Math" panose="02040503050406030204" pitchFamily="18" charset="0"/>
                              </a:rPr>
                              <m:t>𝑙</m:t>
                            </m:r>
                          </m:num>
                          <m:den>
                            <m:r>
                              <a:rPr lang="it-IT" sz="1100" b="0" i="1">
                                <a:latin typeface="Cambria Math" panose="02040503050406030204" pitchFamily="18" charset="0"/>
                              </a:rPr>
                              <m:t>𝑔</m:t>
                            </m:r>
                          </m:den>
                        </m:f>
                      </m:e>
                    </m:rad>
                  </m:oMath>
                </m:oMathPara>
              </a14:m>
              <a:endParaRPr lang="it-IT" sz="1100"/>
            </a:p>
          </xdr:txBody>
        </xdr:sp>
      </mc:Choice>
      <mc:Fallback xmlns="">
        <xdr:sp macro="" textlink="">
          <xdr:nvSpPr>
            <xdr:cNvPr id="5" name="CasellaDiTesto 4"/>
            <xdr:cNvSpPr txBox="1"/>
          </xdr:nvSpPr>
          <xdr:spPr>
            <a:xfrm>
              <a:off x="2190750" y="3781425"/>
              <a:ext cx="714233" cy="500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it-IT" sz="1100" b="0" i="0">
                  <a:latin typeface="Cambria Math" panose="02040503050406030204" pitchFamily="18" charset="0"/>
                </a:rPr>
                <a:t>𝑇_𝑎=</a:t>
              </a:r>
              <a:r>
                <a:rPr lang="it-IT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2𝜋</a:t>
              </a:r>
              <a:r>
                <a:rPr lang="it-IT" sz="1100" b="0" i="0">
                  <a:latin typeface="Cambria Math" panose="02040503050406030204" pitchFamily="18" charset="0"/>
                </a:rPr>
                <a:t>√(𝑙/𝑔)</a:t>
              </a:r>
              <a:endParaRPr lang="it-IT" sz="1100"/>
            </a:p>
          </xdr:txBody>
        </xdr:sp>
      </mc:Fallback>
    </mc:AlternateContent>
    <xdr:clientData/>
  </xdr:oneCellAnchor>
  <xdr:oneCellAnchor>
    <xdr:from>
      <xdr:col>4</xdr:col>
      <xdr:colOff>647700</xdr:colOff>
      <xdr:row>22</xdr:row>
      <xdr:rowOff>9525</xdr:rowOff>
    </xdr:from>
    <xdr:ext cx="894476" cy="500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asellaDiTesto 5"/>
            <xdr:cNvSpPr txBox="1"/>
          </xdr:nvSpPr>
          <xdr:spPr>
            <a:xfrm>
              <a:off x="3609975" y="4333875"/>
              <a:ext cx="894476" cy="500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1100" b="0" i="1">
                            <a:latin typeface="Cambria Math" panose="02040503050406030204" pitchFamily="18" charset="0"/>
                          </a:rPr>
                          <m:t>𝑇</m:t>
                        </m:r>
                      </m:e>
                      <m:sub>
                        <m:r>
                          <a:rPr lang="it-IT" sz="1100" b="0" i="1">
                            <a:latin typeface="Cambria Math" panose="02040503050406030204" pitchFamily="18" charset="0"/>
                          </a:rPr>
                          <m:t>𝑎</m:t>
                        </m:r>
                      </m:sub>
                    </m:sSub>
                    <m:r>
                      <a:rPr lang="it-IT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it-IT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2</m:t>
                    </m:r>
                    <m:r>
                      <a:rPr lang="it-IT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𝜋</m:t>
                    </m:r>
                    <m:rad>
                      <m:radPr>
                        <m:degHide m:val="on"/>
                        <m:ctrlPr>
                          <a:rPr lang="it-IT" sz="1100" b="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it-IT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it-IT" sz="1100" b="0" i="1">
                                <a:latin typeface="Cambria Math" panose="02040503050406030204" pitchFamily="18" charset="0"/>
                              </a:rPr>
                              <m:t>𝑀</m:t>
                            </m:r>
                            <m:r>
                              <a:rPr lang="it-IT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sSup>
                              <m:sSupPr>
                                <m:ctrlPr>
                                  <a:rPr lang="it-IT" sz="1100" b="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it-IT" sz="1100" b="0" i="1">
                                    <a:latin typeface="Cambria Math" panose="02040503050406030204" pitchFamily="18" charset="0"/>
                                  </a:rPr>
                                  <m:t>𝑙</m:t>
                                </m:r>
                              </m:e>
                              <m:sup>
                                <m:r>
                                  <a:rPr lang="it-IT" sz="1100" b="0" i="1">
                                    <a:latin typeface="Cambria Math" panose="02040503050406030204" pitchFamily="18" charset="0"/>
                                  </a:rPr>
                                  <m:t>3</m:t>
                                </m:r>
                              </m:sup>
                            </m:sSup>
                          </m:num>
                          <m:den>
                            <m:r>
                              <a:rPr lang="it-IT" sz="1100" b="0" i="1">
                                <a:latin typeface="Cambria Math" panose="02040503050406030204" pitchFamily="18" charset="0"/>
                              </a:rPr>
                              <m:t>3 </m:t>
                            </m:r>
                            <m:r>
                              <a:rPr lang="it-IT" sz="1100" b="0" i="1">
                                <a:latin typeface="Cambria Math" panose="02040503050406030204" pitchFamily="18" charset="0"/>
                              </a:rPr>
                              <m:t>𝐸𝐼</m:t>
                            </m:r>
                          </m:den>
                        </m:f>
                      </m:e>
                    </m:rad>
                  </m:oMath>
                </m:oMathPara>
              </a14:m>
              <a:endParaRPr lang="it-IT" sz="1100"/>
            </a:p>
          </xdr:txBody>
        </xdr:sp>
      </mc:Choice>
      <mc:Fallback xmlns="">
        <xdr:sp macro="" textlink="">
          <xdr:nvSpPr>
            <xdr:cNvPr id="6" name="CasellaDiTesto 5"/>
            <xdr:cNvSpPr txBox="1"/>
          </xdr:nvSpPr>
          <xdr:spPr>
            <a:xfrm>
              <a:off x="3609975" y="4333875"/>
              <a:ext cx="894476" cy="500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it-IT" sz="1100" b="0" i="0">
                  <a:latin typeface="Cambria Math" panose="02040503050406030204" pitchFamily="18" charset="0"/>
                </a:rPr>
                <a:t>𝑇_𝑎=</a:t>
              </a:r>
              <a:r>
                <a:rPr lang="it-IT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2𝜋</a:t>
              </a:r>
              <a:r>
                <a:rPr lang="it-IT" sz="1100" b="0" i="0">
                  <a:latin typeface="Cambria Math" panose="02040503050406030204" pitchFamily="18" charset="0"/>
                </a:rPr>
                <a:t>√((𝑀 𝑙^3)/(3 𝐸𝐼))</a:t>
              </a:r>
              <a:endParaRPr lang="it-IT" sz="1100"/>
            </a:p>
          </xdr:txBody>
        </xdr:sp>
      </mc:Fallback>
    </mc:AlternateContent>
    <xdr:clientData/>
  </xdr:oneCellAnchor>
  <xdr:oneCellAnchor>
    <xdr:from>
      <xdr:col>4</xdr:col>
      <xdr:colOff>409575</xdr:colOff>
      <xdr:row>24</xdr:row>
      <xdr:rowOff>180975</xdr:rowOff>
    </xdr:from>
    <xdr:ext cx="958789" cy="500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asellaDiTesto 6"/>
            <xdr:cNvSpPr txBox="1"/>
          </xdr:nvSpPr>
          <xdr:spPr>
            <a:xfrm>
              <a:off x="3371850" y="4886325"/>
              <a:ext cx="958789" cy="500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1100" b="0" i="1">
                            <a:latin typeface="Cambria Math" panose="02040503050406030204" pitchFamily="18" charset="0"/>
                          </a:rPr>
                          <m:t>𝑇</m:t>
                        </m:r>
                      </m:e>
                      <m:sub>
                        <m:r>
                          <a:rPr lang="it-IT" sz="1100" b="0" i="1">
                            <a:latin typeface="Cambria Math" panose="02040503050406030204" pitchFamily="18" charset="0"/>
                          </a:rPr>
                          <m:t>𝑎</m:t>
                        </m:r>
                      </m:sub>
                    </m:sSub>
                    <m:r>
                      <a:rPr lang="it-IT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it-IT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2</m:t>
                    </m:r>
                    <m:r>
                      <a:rPr lang="it-IT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𝜋</m:t>
                    </m:r>
                    <m:rad>
                      <m:radPr>
                        <m:degHide m:val="on"/>
                        <m:ctrlPr>
                          <a:rPr lang="it-IT" sz="1100" b="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it-IT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it-IT" sz="1100" b="0" i="1">
                                <a:latin typeface="Cambria Math" panose="02040503050406030204" pitchFamily="18" charset="0"/>
                              </a:rPr>
                              <m:t>𝑀</m:t>
                            </m:r>
                            <m:r>
                              <a:rPr lang="it-IT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sSup>
                              <m:sSupPr>
                                <m:ctrlPr>
                                  <a:rPr lang="it-IT" sz="1100" b="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it-IT" sz="1100" b="0" i="1">
                                    <a:latin typeface="Cambria Math" panose="02040503050406030204" pitchFamily="18" charset="0"/>
                                  </a:rPr>
                                  <m:t>𝑙</m:t>
                                </m:r>
                              </m:e>
                              <m:sup>
                                <m:r>
                                  <a:rPr lang="it-IT" sz="1100" b="0" i="1">
                                    <a:latin typeface="Cambria Math" panose="02040503050406030204" pitchFamily="18" charset="0"/>
                                  </a:rPr>
                                  <m:t>3</m:t>
                                </m:r>
                              </m:sup>
                            </m:sSup>
                          </m:num>
                          <m:den>
                            <m:r>
                              <a:rPr lang="it-IT" sz="1100" b="0" i="1">
                                <a:latin typeface="Cambria Math" panose="02040503050406030204" pitchFamily="18" charset="0"/>
                              </a:rPr>
                              <m:t>12 </m:t>
                            </m:r>
                            <m:r>
                              <a:rPr lang="it-IT" sz="1100" b="0" i="1">
                                <a:latin typeface="Cambria Math" panose="02040503050406030204" pitchFamily="18" charset="0"/>
                              </a:rPr>
                              <m:t>𝐸𝐼</m:t>
                            </m:r>
                          </m:den>
                        </m:f>
                      </m:e>
                    </m:rad>
                  </m:oMath>
                </m:oMathPara>
              </a14:m>
              <a:endParaRPr lang="it-IT" sz="1100"/>
            </a:p>
          </xdr:txBody>
        </xdr:sp>
      </mc:Choice>
      <mc:Fallback xmlns="">
        <xdr:sp macro="" textlink="">
          <xdr:nvSpPr>
            <xdr:cNvPr id="7" name="CasellaDiTesto 6"/>
            <xdr:cNvSpPr txBox="1"/>
          </xdr:nvSpPr>
          <xdr:spPr>
            <a:xfrm>
              <a:off x="3371850" y="4886325"/>
              <a:ext cx="958789" cy="500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it-IT" sz="1100" b="0" i="0">
                  <a:latin typeface="Cambria Math" panose="02040503050406030204" pitchFamily="18" charset="0"/>
                </a:rPr>
                <a:t>𝑇_𝑎=</a:t>
              </a:r>
              <a:r>
                <a:rPr lang="it-IT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2𝜋</a:t>
              </a:r>
              <a:r>
                <a:rPr lang="it-IT" sz="1100" b="0" i="0">
                  <a:latin typeface="Cambria Math" panose="02040503050406030204" pitchFamily="18" charset="0"/>
                </a:rPr>
                <a:t>√((𝑀 𝑙^3)/(12 𝐸𝐼))</a:t>
              </a:r>
              <a:endParaRPr lang="it-IT" sz="110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1/Desktop/PROGRAMMI%20UTILI/PROGETTO%20MURATURA%20NUOVA%20ORDINARIA/progetto%20muratura%20(2%20piani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rchivio1\Desktop\PROGETTO%20MURATURA%20NUOVA%20ORDINARIA\vento\Azione%20vento%20e%20neve%20NTC%2020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 STRUTTURA"/>
      <sheetName val="CALCOLO DEL VENTO"/>
      <sheetName val="dati nascosti vento"/>
      <sheetName val="ANALISI STATICA LINEARE"/>
      <sheetName val="SPETTRO DI PROGETTO ORIZZONTALE"/>
      <sheetName val="Foglio deposito"/>
      <sheetName val="logica continuità"/>
      <sheetName val="PROG CARICHI VERTICALI 1"/>
      <sheetName val="PROG CARICHI VERTICALI 2"/>
      <sheetName val="CENTRI"/>
      <sheetName val="MASSE 1"/>
      <sheetName val="MASSE 2"/>
      <sheetName val="RIP TF1"/>
      <sheetName val="RIP TF2"/>
      <sheetName val="RIP MF1"/>
      <sheetName val="RIP MF2"/>
      <sheetName val="VALORI DEL COEF PHI 1"/>
      <sheetName val="VALORI DEL COEF PHI 2"/>
      <sheetName val="VERIFICA NEL PIANO (TELAIO)"/>
    </sheetNames>
    <sheetDataSet>
      <sheetData sheetId="0" refreshError="1"/>
      <sheetData sheetId="1" refreshError="1"/>
      <sheetData sheetId="2">
        <row r="4">
          <cell r="B4" t="str">
            <v>1) Valle d’Aosta, Piemonte, Lombardia, Trentino Alto Adige, Veneto, Friuli Venezia Giulia (con l’eccezione della provincia di Trieste)</v>
          </cell>
          <cell r="H4">
            <v>10</v>
          </cell>
        </row>
        <row r="5">
          <cell r="B5" t="str">
            <v>2) Emilia Romagna</v>
          </cell>
          <cell r="H5">
            <v>15</v>
          </cell>
        </row>
        <row r="6">
          <cell r="B6" t="str">
            <v>3) Toscana, Marche, Umbria, Lazio, Abruzzo, Molise, Puglia, Campania, Basilicata, Calabria (esclusa la provincia di Reggio Calabria)</v>
          </cell>
          <cell r="H6">
            <v>20</v>
          </cell>
        </row>
        <row r="7">
          <cell r="B7" t="str">
            <v>4) Sicilia e provincia di Reggio Calabria</v>
          </cell>
          <cell r="H7">
            <v>25</v>
          </cell>
        </row>
        <row r="8">
          <cell r="B8" t="str">
            <v>5) Sardegna (zona a oriente della retta congiungente Capo Teulada con l’Isola di Maddalena)</v>
          </cell>
          <cell r="H8">
            <v>30</v>
          </cell>
        </row>
        <row r="9">
          <cell r="B9" t="str">
            <v>6) Sardegna (zona a occidente della retta congiungente Capo Teulada con l’Isola di Maddalena)</v>
          </cell>
          <cell r="H9">
            <v>35</v>
          </cell>
        </row>
        <row r="10">
          <cell r="B10" t="str">
            <v>7) Liguria</v>
          </cell>
          <cell r="H10">
            <v>40</v>
          </cell>
        </row>
        <row r="11">
          <cell r="B11" t="str">
            <v>8) Provincia di Trieste</v>
          </cell>
          <cell r="H11">
            <v>45</v>
          </cell>
        </row>
        <row r="12">
          <cell r="B12" t="str">
            <v>9) Isole (con l’eccezione di Sicilia e Sardegna) e mare aperto</v>
          </cell>
          <cell r="H12">
            <v>50</v>
          </cell>
        </row>
        <row r="13">
          <cell r="H13">
            <v>55</v>
          </cell>
        </row>
        <row r="14">
          <cell r="H14">
            <v>60</v>
          </cell>
        </row>
        <row r="15">
          <cell r="B15" t="str">
            <v>A) Aree urbane in cui almeno il 15% della superficie sia coperto da edifici la cui altezza media superi i 15m</v>
          </cell>
          <cell r="H15">
            <v>65</v>
          </cell>
        </row>
        <row r="16">
          <cell r="B16" t="str">
            <v>B) Aree urbane (non di classe A), suburbane, industriali e boschive</v>
          </cell>
          <cell r="H16">
            <v>70</v>
          </cell>
        </row>
        <row r="17">
          <cell r="B17" t="str">
            <v>C) Aree con ostacoli diffusi (alberi, case, muri, recinzioni,....); aree con rugosità non riconducibile alle classi A, B, D</v>
          </cell>
          <cell r="H17">
            <v>75</v>
          </cell>
        </row>
        <row r="18">
          <cell r="B18" t="str">
            <v>D) Aree prive di ostacoli (aperta campagna, aeroporti, aree agricole, pascoli, zone paludose o sabbiose, superfici innevate o ghiacciate, mare, laghi,....)</v>
          </cell>
          <cell r="H18">
            <v>80</v>
          </cell>
        </row>
        <row r="19">
          <cell r="H19">
            <v>85</v>
          </cell>
        </row>
        <row r="20">
          <cell r="H20">
            <v>90</v>
          </cell>
        </row>
        <row r="21">
          <cell r="B21" t="str">
            <v>I</v>
          </cell>
          <cell r="H21">
            <v>95</v>
          </cell>
        </row>
        <row r="22">
          <cell r="B22" t="str">
            <v>II</v>
          </cell>
          <cell r="H22">
            <v>100</v>
          </cell>
        </row>
        <row r="23">
          <cell r="B23" t="str">
            <v>III</v>
          </cell>
          <cell r="H23">
            <v>105</v>
          </cell>
        </row>
        <row r="24">
          <cell r="B24" t="str">
            <v>IV</v>
          </cell>
          <cell r="H24">
            <v>110</v>
          </cell>
        </row>
        <row r="25">
          <cell r="B25" t="str">
            <v>V</v>
          </cell>
          <cell r="H25">
            <v>115</v>
          </cell>
        </row>
        <row r="26">
          <cell r="H26">
            <v>120</v>
          </cell>
        </row>
        <row r="27">
          <cell r="H27">
            <v>125</v>
          </cell>
        </row>
        <row r="28">
          <cell r="H28">
            <v>130</v>
          </cell>
        </row>
        <row r="29">
          <cell r="H29">
            <v>135</v>
          </cell>
        </row>
        <row r="30">
          <cell r="H30">
            <v>140</v>
          </cell>
        </row>
        <row r="31">
          <cell r="H31">
            <v>145</v>
          </cell>
        </row>
        <row r="32">
          <cell r="H32">
            <v>150</v>
          </cell>
        </row>
        <row r="33">
          <cell r="H33">
            <v>155</v>
          </cell>
        </row>
        <row r="34">
          <cell r="H34">
            <v>160</v>
          </cell>
        </row>
        <row r="35">
          <cell r="H35">
            <v>165</v>
          </cell>
        </row>
        <row r="36">
          <cell r="H36">
            <v>170</v>
          </cell>
        </row>
        <row r="37">
          <cell r="H37">
            <v>175</v>
          </cell>
        </row>
        <row r="38">
          <cell r="H38">
            <v>180</v>
          </cell>
        </row>
        <row r="39">
          <cell r="H39">
            <v>185</v>
          </cell>
        </row>
        <row r="40">
          <cell r="H40">
            <v>190</v>
          </cell>
        </row>
        <row r="41">
          <cell r="H41">
            <v>195</v>
          </cell>
        </row>
        <row r="42">
          <cell r="H42">
            <v>200</v>
          </cell>
        </row>
        <row r="43">
          <cell r="H43">
            <v>205</v>
          </cell>
        </row>
        <row r="44">
          <cell r="H44">
            <v>210</v>
          </cell>
        </row>
        <row r="45">
          <cell r="H45">
            <v>215</v>
          </cell>
        </row>
        <row r="46">
          <cell r="H46">
            <v>220</v>
          </cell>
        </row>
        <row r="47">
          <cell r="H47">
            <v>225</v>
          </cell>
        </row>
        <row r="48">
          <cell r="H48">
            <v>230</v>
          </cell>
        </row>
        <row r="49">
          <cell r="H49">
            <v>235</v>
          </cell>
        </row>
        <row r="50">
          <cell r="H50">
            <v>240</v>
          </cell>
        </row>
        <row r="51">
          <cell r="H51">
            <v>245</v>
          </cell>
        </row>
        <row r="52">
          <cell r="H52">
            <v>250</v>
          </cell>
        </row>
        <row r="53">
          <cell r="H53">
            <v>255</v>
          </cell>
        </row>
        <row r="54">
          <cell r="H54">
            <v>260</v>
          </cell>
        </row>
        <row r="55">
          <cell r="H55">
            <v>265</v>
          </cell>
        </row>
        <row r="56">
          <cell r="H56">
            <v>270</v>
          </cell>
        </row>
        <row r="57">
          <cell r="H57">
            <v>275</v>
          </cell>
        </row>
        <row r="58">
          <cell r="H58">
            <v>280</v>
          </cell>
        </row>
        <row r="59">
          <cell r="H59">
            <v>285</v>
          </cell>
        </row>
        <row r="60">
          <cell r="H60">
            <v>290</v>
          </cell>
        </row>
        <row r="61">
          <cell r="H61">
            <v>295</v>
          </cell>
        </row>
        <row r="62">
          <cell r="H62">
            <v>300</v>
          </cell>
        </row>
        <row r="63">
          <cell r="H63">
            <v>305</v>
          </cell>
        </row>
        <row r="64">
          <cell r="H64">
            <v>310</v>
          </cell>
        </row>
        <row r="65">
          <cell r="H65">
            <v>315</v>
          </cell>
        </row>
        <row r="66">
          <cell r="H66">
            <v>320</v>
          </cell>
        </row>
        <row r="67">
          <cell r="H67">
            <v>325</v>
          </cell>
        </row>
        <row r="68">
          <cell r="H68">
            <v>330</v>
          </cell>
        </row>
        <row r="69">
          <cell r="H69">
            <v>335</v>
          </cell>
        </row>
        <row r="70">
          <cell r="H70">
            <v>340</v>
          </cell>
        </row>
        <row r="71">
          <cell r="H71">
            <v>345</v>
          </cell>
        </row>
        <row r="72">
          <cell r="H72">
            <v>350</v>
          </cell>
        </row>
        <row r="73">
          <cell r="H73">
            <v>355</v>
          </cell>
        </row>
        <row r="74">
          <cell r="H74">
            <v>360</v>
          </cell>
        </row>
        <row r="75">
          <cell r="H75">
            <v>365</v>
          </cell>
        </row>
        <row r="76">
          <cell r="H76">
            <v>370</v>
          </cell>
        </row>
        <row r="77">
          <cell r="H77">
            <v>375</v>
          </cell>
        </row>
        <row r="78">
          <cell r="H78">
            <v>380</v>
          </cell>
        </row>
        <row r="79">
          <cell r="H79">
            <v>385</v>
          </cell>
        </row>
        <row r="80">
          <cell r="H80">
            <v>390</v>
          </cell>
        </row>
        <row r="81">
          <cell r="H81">
            <v>395</v>
          </cell>
        </row>
        <row r="82">
          <cell r="H82">
            <v>400</v>
          </cell>
        </row>
        <row r="83">
          <cell r="H83">
            <v>405</v>
          </cell>
        </row>
        <row r="84">
          <cell r="H84">
            <v>410</v>
          </cell>
        </row>
        <row r="85">
          <cell r="H85">
            <v>415</v>
          </cell>
        </row>
        <row r="86">
          <cell r="H86">
            <v>420</v>
          </cell>
        </row>
        <row r="87">
          <cell r="H87">
            <v>425</v>
          </cell>
        </row>
        <row r="88">
          <cell r="H88">
            <v>430</v>
          </cell>
        </row>
        <row r="89">
          <cell r="H89">
            <v>435</v>
          </cell>
        </row>
        <row r="90">
          <cell r="H90">
            <v>440</v>
          </cell>
        </row>
        <row r="91">
          <cell r="H91">
            <v>445</v>
          </cell>
        </row>
        <row r="92">
          <cell r="H92">
            <v>450</v>
          </cell>
        </row>
        <row r="93">
          <cell r="H93">
            <v>455</v>
          </cell>
        </row>
        <row r="94">
          <cell r="H94">
            <v>460</v>
          </cell>
        </row>
        <row r="95">
          <cell r="H95">
            <v>465</v>
          </cell>
        </row>
        <row r="96">
          <cell r="H96">
            <v>470</v>
          </cell>
        </row>
        <row r="97">
          <cell r="H97">
            <v>475</v>
          </cell>
        </row>
        <row r="98">
          <cell r="H98">
            <v>480</v>
          </cell>
        </row>
        <row r="99">
          <cell r="H99">
            <v>485</v>
          </cell>
        </row>
        <row r="100">
          <cell r="H100">
            <v>490</v>
          </cell>
        </row>
        <row r="101">
          <cell r="H101">
            <v>495</v>
          </cell>
        </row>
        <row r="102">
          <cell r="H102">
            <v>500</v>
          </cell>
        </row>
        <row r="109">
          <cell r="K109" t="str">
            <v>stagne</v>
          </cell>
          <cell r="M109">
            <v>0</v>
          </cell>
        </row>
        <row r="110">
          <cell r="K110" t="str">
            <v>non stagne</v>
          </cell>
          <cell r="M110">
            <v>1</v>
          </cell>
        </row>
        <row r="111">
          <cell r="M111">
            <v>2</v>
          </cell>
        </row>
        <row r="112">
          <cell r="M112">
            <v>3</v>
          </cell>
        </row>
        <row r="113">
          <cell r="M113">
            <v>4</v>
          </cell>
        </row>
        <row r="114">
          <cell r="M114">
            <v>5</v>
          </cell>
        </row>
        <row r="115">
          <cell r="M115">
            <v>6</v>
          </cell>
        </row>
        <row r="116">
          <cell r="M116">
            <v>7</v>
          </cell>
        </row>
        <row r="117">
          <cell r="M117">
            <v>8</v>
          </cell>
        </row>
        <row r="118">
          <cell r="M118">
            <v>9</v>
          </cell>
        </row>
        <row r="119">
          <cell r="M119">
            <v>10</v>
          </cell>
        </row>
        <row r="120">
          <cell r="M120">
            <v>11</v>
          </cell>
        </row>
        <row r="121">
          <cell r="M121">
            <v>12</v>
          </cell>
        </row>
        <row r="122">
          <cell r="M122">
            <v>13</v>
          </cell>
        </row>
        <row r="123">
          <cell r="M123">
            <v>14</v>
          </cell>
        </row>
        <row r="124">
          <cell r="M124">
            <v>15</v>
          </cell>
        </row>
        <row r="125">
          <cell r="M125">
            <v>16</v>
          </cell>
        </row>
        <row r="126">
          <cell r="M126">
            <v>17</v>
          </cell>
        </row>
        <row r="127">
          <cell r="M127">
            <v>18</v>
          </cell>
        </row>
        <row r="128">
          <cell r="M128">
            <v>19</v>
          </cell>
        </row>
        <row r="129">
          <cell r="M129">
            <v>20</v>
          </cell>
        </row>
        <row r="130">
          <cell r="M130">
            <v>21</v>
          </cell>
        </row>
        <row r="131">
          <cell r="M131">
            <v>22</v>
          </cell>
        </row>
        <row r="132">
          <cell r="M132">
            <v>23</v>
          </cell>
        </row>
        <row r="133">
          <cell r="M133">
            <v>24</v>
          </cell>
        </row>
        <row r="134">
          <cell r="M134">
            <v>25</v>
          </cell>
        </row>
        <row r="135">
          <cell r="M135">
            <v>26</v>
          </cell>
        </row>
        <row r="136">
          <cell r="M136">
            <v>27</v>
          </cell>
        </row>
        <row r="137">
          <cell r="M137">
            <v>28</v>
          </cell>
        </row>
        <row r="138">
          <cell r="B138" t="str">
            <v>coefficiente unitario</v>
          </cell>
          <cell r="M138">
            <v>29</v>
          </cell>
        </row>
        <row r="139">
          <cell r="B139" t="str">
            <v>1 costruzione ubicata sulla cresta di una collina</v>
          </cell>
          <cell r="M139">
            <v>30</v>
          </cell>
        </row>
        <row r="140">
          <cell r="B140" t="str">
            <v>2 costruzione ubicata sul livello superiore</v>
          </cell>
          <cell r="M140">
            <v>31</v>
          </cell>
        </row>
        <row r="141">
          <cell r="B141" t="str">
            <v>3 costruzione ubicata su di un pendio</v>
          </cell>
          <cell r="M141">
            <v>32</v>
          </cell>
        </row>
        <row r="142">
          <cell r="M142">
            <v>33</v>
          </cell>
        </row>
        <row r="143">
          <cell r="M143">
            <v>34</v>
          </cell>
        </row>
        <row r="144">
          <cell r="M144">
            <v>35</v>
          </cell>
        </row>
        <row r="145">
          <cell r="M145">
            <v>36</v>
          </cell>
        </row>
        <row r="146">
          <cell r="M146">
            <v>37</v>
          </cell>
        </row>
        <row r="147">
          <cell r="M147">
            <v>38</v>
          </cell>
        </row>
        <row r="148">
          <cell r="M148">
            <v>39</v>
          </cell>
        </row>
        <row r="149">
          <cell r="M149">
            <v>40</v>
          </cell>
        </row>
        <row r="150">
          <cell r="M150">
            <v>41</v>
          </cell>
        </row>
        <row r="151">
          <cell r="M151">
            <v>42</v>
          </cell>
        </row>
        <row r="152">
          <cell r="M152">
            <v>43</v>
          </cell>
        </row>
        <row r="153">
          <cell r="M153">
            <v>44</v>
          </cell>
        </row>
        <row r="154">
          <cell r="M154">
            <v>45</v>
          </cell>
        </row>
        <row r="155">
          <cell r="M155">
            <v>46</v>
          </cell>
        </row>
        <row r="156">
          <cell r="M156">
            <v>47</v>
          </cell>
        </row>
        <row r="157">
          <cell r="M157">
            <v>48</v>
          </cell>
        </row>
        <row r="158">
          <cell r="M158">
            <v>49</v>
          </cell>
        </row>
        <row r="159">
          <cell r="M159">
            <v>50</v>
          </cell>
        </row>
        <row r="160">
          <cell r="M160">
            <v>51</v>
          </cell>
        </row>
        <row r="161">
          <cell r="M161">
            <v>52</v>
          </cell>
        </row>
        <row r="162">
          <cell r="M162">
            <v>53</v>
          </cell>
        </row>
        <row r="163">
          <cell r="M163">
            <v>54</v>
          </cell>
        </row>
        <row r="164">
          <cell r="M164">
            <v>55</v>
          </cell>
        </row>
        <row r="165">
          <cell r="M165">
            <v>56</v>
          </cell>
        </row>
        <row r="166">
          <cell r="M166">
            <v>57</v>
          </cell>
        </row>
        <row r="167">
          <cell r="M167">
            <v>58</v>
          </cell>
        </row>
        <row r="168">
          <cell r="M168">
            <v>59</v>
          </cell>
        </row>
        <row r="169">
          <cell r="M169">
            <v>60</v>
          </cell>
        </row>
        <row r="170">
          <cell r="M170">
            <v>61</v>
          </cell>
        </row>
        <row r="171">
          <cell r="M171">
            <v>62</v>
          </cell>
        </row>
        <row r="172">
          <cell r="M172">
            <v>63</v>
          </cell>
        </row>
        <row r="173">
          <cell r="M173">
            <v>64</v>
          </cell>
        </row>
        <row r="174">
          <cell r="M174">
            <v>65</v>
          </cell>
        </row>
        <row r="175">
          <cell r="M175">
            <v>66</v>
          </cell>
        </row>
        <row r="176">
          <cell r="M176">
            <v>67</v>
          </cell>
        </row>
        <row r="177">
          <cell r="M177">
            <v>68</v>
          </cell>
        </row>
        <row r="178">
          <cell r="M178">
            <v>69</v>
          </cell>
        </row>
        <row r="179">
          <cell r="M179">
            <v>70</v>
          </cell>
        </row>
        <row r="180">
          <cell r="M180">
            <v>71</v>
          </cell>
        </row>
        <row r="181">
          <cell r="M181">
            <v>72</v>
          </cell>
        </row>
        <row r="182">
          <cell r="M182">
            <v>73</v>
          </cell>
        </row>
        <row r="183">
          <cell r="M183">
            <v>74</v>
          </cell>
        </row>
        <row r="184">
          <cell r="M184">
            <v>75</v>
          </cell>
        </row>
        <row r="185">
          <cell r="M185">
            <v>76</v>
          </cell>
        </row>
        <row r="186">
          <cell r="M186">
            <v>77</v>
          </cell>
        </row>
        <row r="187">
          <cell r="M187">
            <v>78</v>
          </cell>
        </row>
        <row r="188">
          <cell r="M188">
            <v>79</v>
          </cell>
        </row>
        <row r="189">
          <cell r="M189">
            <v>80</v>
          </cell>
        </row>
        <row r="190">
          <cell r="M190">
            <v>81</v>
          </cell>
        </row>
        <row r="191">
          <cell r="M191">
            <v>82</v>
          </cell>
        </row>
        <row r="192">
          <cell r="M192">
            <v>83</v>
          </cell>
        </row>
        <row r="193">
          <cell r="M193">
            <v>84</v>
          </cell>
        </row>
        <row r="194">
          <cell r="M194">
            <v>85</v>
          </cell>
        </row>
        <row r="195">
          <cell r="M195">
            <v>86</v>
          </cell>
        </row>
        <row r="196">
          <cell r="M196">
            <v>87</v>
          </cell>
        </row>
        <row r="197">
          <cell r="M197">
            <v>88</v>
          </cell>
        </row>
        <row r="198">
          <cell r="M198">
            <v>89</v>
          </cell>
        </row>
        <row r="199">
          <cell r="M199">
            <v>90</v>
          </cell>
        </row>
      </sheetData>
      <sheetData sheetId="3" refreshError="1"/>
      <sheetData sheetId="4" refreshError="1"/>
      <sheetData sheetId="5">
        <row r="103">
          <cell r="G103" t="str">
            <v>si</v>
          </cell>
          <cell r="H103" t="str">
            <v>esterna</v>
          </cell>
        </row>
        <row r="104">
          <cell r="G104" t="str">
            <v>no</v>
          </cell>
          <cell r="H104" t="str">
            <v>interna</v>
          </cell>
        </row>
        <row r="107">
          <cell r="F107" t="str">
            <v>T1</v>
          </cell>
        </row>
        <row r="108">
          <cell r="B108" t="str">
            <v>A</v>
          </cell>
          <cell r="F108" t="str">
            <v>T2</v>
          </cell>
        </row>
        <row r="109">
          <cell r="B109" t="str">
            <v>B</v>
          </cell>
          <cell r="F109" t="str">
            <v>T3</v>
          </cell>
        </row>
        <row r="110">
          <cell r="B110" t="str">
            <v>C</v>
          </cell>
          <cell r="F110" t="str">
            <v>T4</v>
          </cell>
        </row>
        <row r="111">
          <cell r="B111" t="str">
            <v>D</v>
          </cell>
        </row>
        <row r="112">
          <cell r="B112" t="str">
            <v>E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"/>
      <sheetName val="Vento"/>
      <sheetName val="Neve"/>
    </sheetNames>
    <sheetDataSet>
      <sheetData sheetId="0" refreshError="1"/>
      <sheetData sheetId="1">
        <row r="5">
          <cell r="Q5" t="str">
            <v>1) Valle d’Aosta, Piemonte, Lombardia, Trentino Alto Adige, Veneto, Friuli Venezia Giulia (con l’eccezione della provincia di Trieste)</v>
          </cell>
        </row>
        <row r="6">
          <cell r="Q6" t="str">
            <v>2) Emilia Romagna</v>
          </cell>
        </row>
        <row r="7">
          <cell r="Q7" t="str">
            <v>3) Toscana, Marche, Umbria, Lazio, Abruzzo, Molise, Puglia, Campania, Basilicata, Calabria (esclusa la provincia di Reggio Calabria)</v>
          </cell>
        </row>
        <row r="8">
          <cell r="Q8" t="str">
            <v>4) Sicilia e provincia di Reggio Calabria</v>
          </cell>
        </row>
        <row r="9">
          <cell r="Q9" t="str">
            <v>5) Sardegna (zona a oriente della retta congiungente Capo Teulada con l’Isola di Maddalena)</v>
          </cell>
        </row>
        <row r="10">
          <cell r="Q10" t="str">
            <v>6) Sardegna (zona a occidente della retta congiungente Capo Teulada con l’Isola di Maddalena)</v>
          </cell>
        </row>
        <row r="11">
          <cell r="Q11" t="str">
            <v>7) Liguria</v>
          </cell>
        </row>
        <row r="12">
          <cell r="Q12" t="str">
            <v>8) Provincia di Trieste</v>
          </cell>
        </row>
        <row r="13">
          <cell r="Q13" t="str">
            <v>9) Isole (con l’eccezione di Sicilia e Sardegna) e mare aperto</v>
          </cell>
        </row>
      </sheetData>
      <sheetData sheetId="2" refreshError="1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2" Type="http://schemas.openxmlformats.org/officeDocument/2006/relationships/revisionLog" Target="revisionLog2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E3434F3-8919-4800-9410-4F918A6C26DB}" diskRevisions="1" version="2" protected="1">
  <header guid="{31902663-B9EA-4AA9-BBF8-A265C2E6DA83}" dateTime="2017-05-30T17:07:41" maxSheetId="7" userName="Davide Cicchini" r:id="rId1">
    <sheetIdMap count="6">
      <sheetId val="1"/>
      <sheetId val="2"/>
      <sheetId val="3"/>
      <sheetId val="4"/>
      <sheetId val="5"/>
      <sheetId val="6"/>
    </sheetIdMap>
  </header>
  <header guid="{7E3434F3-8919-4800-9410-4F918A6C26DB}" dateTime="2017-05-30T17:08:44" maxSheetId="7" userName="Davide Cicchini" r:id="rId2">
    <sheetIdMap count="6">
      <sheetId val="1"/>
      <sheetId val="2"/>
      <sheetId val="3"/>
      <sheetId val="4"/>
      <sheetId val="5"/>
      <sheetId val="6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79F640B-DB10-46F5-84DC-C425737C8527}" action="delete"/>
  <rcv guid="{879F640B-DB10-46F5-84DC-C425737C852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avidecicchini.it/" TargetMode="External"/><Relationship Id="rId2" Type="http://schemas.openxmlformats.org/officeDocument/2006/relationships/hyperlink" Target="http://www.davidecicchini.it/" TargetMode="External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geostru.com/geoapp/parametri-sismici.aspx" TargetMode="External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05"/>
  <sheetViews>
    <sheetView showGridLines="0" showRowColHeaders="0" tabSelected="1" zoomScale="95" zoomScaleNormal="95" workbookViewId="0">
      <selection activeCell="H55" sqref="H55:J55"/>
    </sheetView>
  </sheetViews>
  <sheetFormatPr defaultRowHeight="15" x14ac:dyDescent="0.25"/>
  <cols>
    <col min="1" max="1" width="3.85546875" customWidth="1"/>
  </cols>
  <sheetData>
    <row r="5" spans="1:2" ht="15.75" x14ac:dyDescent="0.25">
      <c r="A5" s="54"/>
      <c r="B5" s="54" t="s">
        <v>165</v>
      </c>
    </row>
    <row r="6" spans="1:2" ht="15.75" x14ac:dyDescent="0.25">
      <c r="A6" s="54"/>
      <c r="B6" s="54" t="s">
        <v>138</v>
      </c>
    </row>
    <row r="7" spans="1:2" ht="15.75" x14ac:dyDescent="0.25">
      <c r="A7" s="54"/>
      <c r="B7" s="54" t="s">
        <v>139</v>
      </c>
    </row>
    <row r="8" spans="1:2" ht="15.75" x14ac:dyDescent="0.25">
      <c r="A8" s="54"/>
      <c r="B8" s="54" t="s">
        <v>140</v>
      </c>
    </row>
    <row r="9" spans="1:2" ht="15.75" x14ac:dyDescent="0.25">
      <c r="A9" s="54"/>
      <c r="B9" s="54" t="s">
        <v>141</v>
      </c>
    </row>
    <row r="10" spans="1:2" ht="15.75" x14ac:dyDescent="0.25">
      <c r="A10" s="54"/>
      <c r="B10" s="54" t="s">
        <v>159</v>
      </c>
    </row>
    <row r="11" spans="1:2" ht="15.75" x14ac:dyDescent="0.25">
      <c r="A11" s="54"/>
      <c r="B11" s="54" t="s">
        <v>160</v>
      </c>
    </row>
    <row r="12" spans="1:2" ht="15.75" x14ac:dyDescent="0.25">
      <c r="A12" s="54"/>
      <c r="B12" s="54" t="s">
        <v>161</v>
      </c>
    </row>
    <row r="13" spans="1:2" ht="15.75" x14ac:dyDescent="0.25">
      <c r="A13" s="54"/>
      <c r="B13" s="54" t="s">
        <v>162</v>
      </c>
    </row>
    <row r="14" spans="1:2" ht="15.75" x14ac:dyDescent="0.25">
      <c r="A14" s="54"/>
      <c r="B14" s="54" t="s">
        <v>163</v>
      </c>
    </row>
    <row r="15" spans="1:2" ht="15.75" x14ac:dyDescent="0.25">
      <c r="A15" s="54"/>
      <c r="B15" s="54" t="s">
        <v>88</v>
      </c>
    </row>
    <row r="16" spans="1:2" ht="15.75" x14ac:dyDescent="0.25">
      <c r="A16" s="54"/>
    </row>
    <row r="17" spans="1:2" ht="15.75" x14ac:dyDescent="0.25">
      <c r="A17" s="54"/>
      <c r="B17" s="54" t="s">
        <v>164</v>
      </c>
    </row>
    <row r="18" spans="1:2" ht="15.75" x14ac:dyDescent="0.25">
      <c r="A18" s="54"/>
      <c r="B18" s="54"/>
    </row>
    <row r="19" spans="1:2" ht="15.75" x14ac:dyDescent="0.25">
      <c r="A19" s="54"/>
    </row>
    <row r="20" spans="1:2" ht="15.75" x14ac:dyDescent="0.25">
      <c r="A20" s="54"/>
    </row>
    <row r="21" spans="1:2" ht="15.75" x14ac:dyDescent="0.25">
      <c r="A21" s="54"/>
    </row>
    <row r="22" spans="1:2" ht="15.75" x14ac:dyDescent="0.25">
      <c r="A22" s="54"/>
      <c r="B22" s="54"/>
    </row>
    <row r="23" spans="1:2" ht="15.75" x14ac:dyDescent="0.25">
      <c r="A23" s="54"/>
      <c r="B23" s="54"/>
    </row>
    <row r="24" spans="1:2" ht="15.75" x14ac:dyDescent="0.25">
      <c r="A24" s="54"/>
      <c r="B24" s="54"/>
    </row>
    <row r="25" spans="1:2" ht="15.75" x14ac:dyDescent="0.25">
      <c r="A25" s="54"/>
      <c r="B25" s="54"/>
    </row>
    <row r="26" spans="1:2" ht="15.75" x14ac:dyDescent="0.25">
      <c r="A26" s="54"/>
      <c r="B26" s="54"/>
    </row>
    <row r="27" spans="1:2" ht="15.75" x14ac:dyDescent="0.25">
      <c r="A27" s="54"/>
      <c r="B27" s="54"/>
    </row>
    <row r="28" spans="1:2" ht="15.75" x14ac:dyDescent="0.25">
      <c r="A28" s="54"/>
    </row>
    <row r="29" spans="1:2" ht="15.75" x14ac:dyDescent="0.25">
      <c r="A29" s="54"/>
      <c r="B29" s="54"/>
    </row>
    <row r="30" spans="1:2" ht="15.75" x14ac:dyDescent="0.25">
      <c r="A30" s="54"/>
    </row>
    <row r="31" spans="1:2" ht="15.75" x14ac:dyDescent="0.25">
      <c r="A31" s="54"/>
    </row>
    <row r="32" spans="1:2" ht="15.75" x14ac:dyDescent="0.25">
      <c r="A32" s="54"/>
    </row>
    <row r="33" spans="1:2" ht="15.75" x14ac:dyDescent="0.25">
      <c r="A33" s="54"/>
      <c r="B33" s="54"/>
    </row>
    <row r="34" spans="1:2" ht="15.75" x14ac:dyDescent="0.25">
      <c r="A34" s="54"/>
      <c r="B34" s="54"/>
    </row>
    <row r="35" spans="1:2" ht="15.75" x14ac:dyDescent="0.25">
      <c r="A35" s="54"/>
      <c r="B35" s="54"/>
    </row>
    <row r="36" spans="1:2" ht="15.75" x14ac:dyDescent="0.25">
      <c r="A36" s="54"/>
      <c r="B36" s="54"/>
    </row>
    <row r="37" spans="1:2" ht="15.75" x14ac:dyDescent="0.25">
      <c r="A37" s="54"/>
      <c r="B37" s="54"/>
    </row>
    <row r="38" spans="1:2" ht="15.75" x14ac:dyDescent="0.25">
      <c r="A38" s="54"/>
      <c r="B38" s="54"/>
    </row>
    <row r="39" spans="1:2" ht="15.75" x14ac:dyDescent="0.25">
      <c r="A39" s="54"/>
    </row>
    <row r="40" spans="1:2" ht="15.75" x14ac:dyDescent="0.25">
      <c r="A40" s="54"/>
    </row>
    <row r="41" spans="1:2" ht="15.75" x14ac:dyDescent="0.25">
      <c r="A41" s="54"/>
    </row>
    <row r="42" spans="1:2" ht="15.75" x14ac:dyDescent="0.25">
      <c r="A42" s="54"/>
    </row>
    <row r="43" spans="1:2" ht="15.75" x14ac:dyDescent="0.25">
      <c r="A43" s="54"/>
      <c r="B43" s="54"/>
    </row>
    <row r="44" spans="1:2" ht="15.75" x14ac:dyDescent="0.25">
      <c r="A44" s="54"/>
      <c r="B44" s="54"/>
    </row>
    <row r="45" spans="1:2" ht="15.75" x14ac:dyDescent="0.25">
      <c r="A45" s="54"/>
      <c r="B45" s="54"/>
    </row>
    <row r="46" spans="1:2" ht="15.75" x14ac:dyDescent="0.25">
      <c r="A46" s="54"/>
      <c r="B46" s="54"/>
    </row>
    <row r="47" spans="1:2" ht="15.75" x14ac:dyDescent="0.25">
      <c r="A47" s="54"/>
      <c r="B47" s="54"/>
    </row>
    <row r="48" spans="1:2" ht="15.75" x14ac:dyDescent="0.25">
      <c r="A48" s="54"/>
      <c r="B48" s="54"/>
    </row>
    <row r="49" spans="1:10" ht="15.75" x14ac:dyDescent="0.25">
      <c r="A49" s="54"/>
      <c r="B49" s="54"/>
    </row>
    <row r="50" spans="1:10" ht="15.75" x14ac:dyDescent="0.25">
      <c r="A50" s="54"/>
      <c r="B50" s="54"/>
    </row>
    <row r="51" spans="1:10" ht="15.75" x14ac:dyDescent="0.25">
      <c r="A51" s="54"/>
      <c r="B51" s="54"/>
    </row>
    <row r="52" spans="1:10" ht="15.75" x14ac:dyDescent="0.25">
      <c r="A52" s="54"/>
      <c r="B52" s="54"/>
    </row>
    <row r="53" spans="1:10" ht="15.75" x14ac:dyDescent="0.25">
      <c r="A53" s="54"/>
      <c r="B53" s="135" t="s">
        <v>83</v>
      </c>
      <c r="C53" s="135"/>
      <c r="D53" s="135"/>
      <c r="H53" s="129" t="s">
        <v>82</v>
      </c>
      <c r="I53" s="129"/>
      <c r="J53" s="129"/>
    </row>
    <row r="54" spans="1:10" ht="15.75" x14ac:dyDescent="0.25">
      <c r="A54" s="54"/>
      <c r="B54" s="134">
        <v>42885</v>
      </c>
      <c r="C54" s="135"/>
      <c r="D54" s="135"/>
    </row>
    <row r="55" spans="1:10" ht="15.75" x14ac:dyDescent="0.25">
      <c r="A55" s="54"/>
      <c r="B55" s="132" t="s">
        <v>81</v>
      </c>
      <c r="C55" s="133"/>
      <c r="D55" s="133"/>
      <c r="H55" s="130" t="s">
        <v>81</v>
      </c>
      <c r="I55" s="131"/>
      <c r="J55" s="131"/>
    </row>
    <row r="56" spans="1:10" ht="15.75" x14ac:dyDescent="0.25">
      <c r="A56" s="54"/>
      <c r="B56" s="54"/>
    </row>
    <row r="57" spans="1:10" ht="15.75" x14ac:dyDescent="0.25">
      <c r="A57" s="54"/>
      <c r="B57" s="54"/>
    </row>
    <row r="58" spans="1:10" ht="15.75" x14ac:dyDescent="0.25">
      <c r="A58" s="54"/>
      <c r="B58" s="54"/>
    </row>
    <row r="59" spans="1:10" ht="15.75" x14ac:dyDescent="0.25">
      <c r="A59" s="54"/>
      <c r="B59" s="54"/>
    </row>
    <row r="60" spans="1:10" ht="15.75" x14ac:dyDescent="0.25">
      <c r="A60" s="54"/>
      <c r="B60" s="54"/>
    </row>
    <row r="61" spans="1:10" ht="15.75" x14ac:dyDescent="0.25">
      <c r="A61" s="54"/>
      <c r="B61" s="54"/>
    </row>
    <row r="62" spans="1:10" ht="15.75" x14ac:dyDescent="0.25">
      <c r="A62" s="54"/>
      <c r="B62" s="54"/>
    </row>
    <row r="63" spans="1:10" ht="15.75" x14ac:dyDescent="0.25">
      <c r="A63" s="54"/>
      <c r="B63" s="54"/>
    </row>
    <row r="64" spans="1:10" ht="15.75" x14ac:dyDescent="0.25">
      <c r="A64" s="54"/>
      <c r="B64" s="54"/>
    </row>
    <row r="65" spans="1:2" ht="15.75" x14ac:dyDescent="0.25">
      <c r="A65" s="54"/>
      <c r="B65" s="54"/>
    </row>
    <row r="66" spans="1:2" ht="15.75" x14ac:dyDescent="0.25">
      <c r="A66" s="54"/>
      <c r="B66" s="54"/>
    </row>
    <row r="67" spans="1:2" ht="15.75" x14ac:dyDescent="0.25">
      <c r="A67" s="54"/>
      <c r="B67" s="54"/>
    </row>
    <row r="68" spans="1:2" ht="15.75" x14ac:dyDescent="0.25">
      <c r="A68" s="54"/>
      <c r="B68" s="54"/>
    </row>
    <row r="69" spans="1:2" ht="15.75" x14ac:dyDescent="0.25">
      <c r="A69" s="54"/>
      <c r="B69" s="54"/>
    </row>
    <row r="70" spans="1:2" ht="15.75" x14ac:dyDescent="0.25">
      <c r="A70" s="54"/>
      <c r="B70" s="54"/>
    </row>
    <row r="71" spans="1:2" ht="15.75" x14ac:dyDescent="0.25">
      <c r="A71" s="54"/>
      <c r="B71" s="54"/>
    </row>
    <row r="72" spans="1:2" ht="15.75" x14ac:dyDescent="0.25">
      <c r="A72" s="54"/>
      <c r="B72" s="54"/>
    </row>
    <row r="73" spans="1:2" ht="15.75" x14ac:dyDescent="0.25">
      <c r="A73" s="54"/>
      <c r="B73" s="54"/>
    </row>
    <row r="74" spans="1:2" ht="15.75" x14ac:dyDescent="0.25">
      <c r="A74" s="54"/>
      <c r="B74" s="54"/>
    </row>
    <row r="75" spans="1:2" ht="15.75" x14ac:dyDescent="0.25">
      <c r="A75" s="54"/>
      <c r="B75" s="54"/>
    </row>
    <row r="76" spans="1:2" ht="15.75" x14ac:dyDescent="0.25">
      <c r="A76" s="54"/>
      <c r="B76" s="54"/>
    </row>
    <row r="77" spans="1:2" ht="15.75" x14ac:dyDescent="0.25">
      <c r="A77" s="54"/>
      <c r="B77" s="54"/>
    </row>
    <row r="78" spans="1:2" ht="15.75" x14ac:dyDescent="0.25">
      <c r="A78" s="54"/>
      <c r="B78" s="54"/>
    </row>
    <row r="79" spans="1:2" ht="15.75" x14ac:dyDescent="0.25">
      <c r="A79" s="54"/>
      <c r="B79" s="54"/>
    </row>
    <row r="80" spans="1:2" ht="15.75" x14ac:dyDescent="0.25">
      <c r="A80" s="54"/>
      <c r="B80" s="54"/>
    </row>
    <row r="81" spans="1:2" ht="15.75" x14ac:dyDescent="0.25">
      <c r="A81" s="54"/>
      <c r="B81" s="54"/>
    </row>
    <row r="82" spans="1:2" ht="15.75" x14ac:dyDescent="0.25">
      <c r="A82" s="54"/>
      <c r="B82" s="54"/>
    </row>
    <row r="83" spans="1:2" ht="15.75" x14ac:dyDescent="0.25">
      <c r="A83" s="54"/>
      <c r="B83" s="54"/>
    </row>
    <row r="84" spans="1:2" ht="15.75" x14ac:dyDescent="0.25">
      <c r="A84" s="54"/>
      <c r="B84" s="54"/>
    </row>
    <row r="85" spans="1:2" ht="15.75" x14ac:dyDescent="0.25">
      <c r="A85" s="54"/>
      <c r="B85" s="54"/>
    </row>
    <row r="86" spans="1:2" ht="15.75" x14ac:dyDescent="0.25">
      <c r="A86" s="54"/>
      <c r="B86" s="54"/>
    </row>
    <row r="87" spans="1:2" ht="15.75" x14ac:dyDescent="0.25">
      <c r="A87" s="54"/>
      <c r="B87" s="54"/>
    </row>
    <row r="88" spans="1:2" ht="15.75" x14ac:dyDescent="0.25">
      <c r="A88" s="54"/>
      <c r="B88" s="54"/>
    </row>
    <row r="89" spans="1:2" ht="15.75" x14ac:dyDescent="0.25">
      <c r="A89" s="54"/>
      <c r="B89" s="54"/>
    </row>
    <row r="90" spans="1:2" ht="15.75" x14ac:dyDescent="0.25">
      <c r="A90" s="54"/>
      <c r="B90" s="54"/>
    </row>
    <row r="91" spans="1:2" ht="15.75" x14ac:dyDescent="0.25">
      <c r="A91" s="54"/>
      <c r="B91" s="54"/>
    </row>
    <row r="92" spans="1:2" ht="15.75" x14ac:dyDescent="0.25">
      <c r="A92" s="54"/>
      <c r="B92" s="54"/>
    </row>
    <row r="93" spans="1:2" ht="15.75" x14ac:dyDescent="0.25">
      <c r="A93" s="54"/>
      <c r="B93" s="54"/>
    </row>
    <row r="94" spans="1:2" ht="15.75" x14ac:dyDescent="0.25">
      <c r="A94" s="54"/>
      <c r="B94" s="54"/>
    </row>
    <row r="95" spans="1:2" ht="15.75" x14ac:dyDescent="0.25">
      <c r="A95" s="54"/>
      <c r="B95" s="54"/>
    </row>
    <row r="96" spans="1:2" ht="15.75" x14ac:dyDescent="0.25">
      <c r="A96" s="54"/>
      <c r="B96" s="54"/>
    </row>
    <row r="97" spans="1:2" ht="15.75" x14ac:dyDescent="0.25">
      <c r="A97" s="54"/>
      <c r="B97" s="54"/>
    </row>
    <row r="98" spans="1:2" ht="15.75" x14ac:dyDescent="0.25">
      <c r="A98" s="54"/>
      <c r="B98" s="54"/>
    </row>
    <row r="99" spans="1:2" ht="15.75" x14ac:dyDescent="0.25">
      <c r="A99" s="54"/>
      <c r="B99" s="54"/>
    </row>
    <row r="100" spans="1:2" ht="15.75" x14ac:dyDescent="0.25">
      <c r="A100" s="54"/>
      <c r="B100" s="54"/>
    </row>
    <row r="101" spans="1:2" ht="15.75" x14ac:dyDescent="0.25">
      <c r="A101" s="54"/>
      <c r="B101" s="54"/>
    </row>
    <row r="102" spans="1:2" ht="15.75" x14ac:dyDescent="0.25">
      <c r="A102" s="54"/>
      <c r="B102" s="54"/>
    </row>
    <row r="103" spans="1:2" ht="15.75" x14ac:dyDescent="0.25">
      <c r="A103" s="54"/>
      <c r="B103" s="54"/>
    </row>
    <row r="104" spans="1:2" ht="15.75" x14ac:dyDescent="0.25">
      <c r="A104" s="54"/>
      <c r="B104" s="54"/>
    </row>
    <row r="105" spans="1:2" ht="15.75" x14ac:dyDescent="0.25">
      <c r="A105" s="54"/>
      <c r="B105" s="54"/>
    </row>
    <row r="106" spans="1:2" ht="15.75" x14ac:dyDescent="0.25">
      <c r="A106" s="54"/>
      <c r="B106" s="54"/>
    </row>
    <row r="107" spans="1:2" ht="15.75" x14ac:dyDescent="0.25">
      <c r="A107" s="54"/>
      <c r="B107" s="54"/>
    </row>
    <row r="108" spans="1:2" ht="15.75" x14ac:dyDescent="0.25">
      <c r="A108" s="54"/>
      <c r="B108" s="54"/>
    </row>
    <row r="109" spans="1:2" ht="15.75" x14ac:dyDescent="0.25">
      <c r="A109" s="54"/>
      <c r="B109" s="54"/>
    </row>
    <row r="110" spans="1:2" ht="15.75" x14ac:dyDescent="0.25">
      <c r="A110" s="54"/>
      <c r="B110" s="54"/>
    </row>
    <row r="111" spans="1:2" ht="15.75" x14ac:dyDescent="0.25">
      <c r="A111" s="54"/>
      <c r="B111" s="54"/>
    </row>
    <row r="112" spans="1:2" ht="15.75" x14ac:dyDescent="0.25">
      <c r="A112" s="54"/>
      <c r="B112" s="54"/>
    </row>
    <row r="113" spans="1:2" ht="15.75" x14ac:dyDescent="0.25">
      <c r="A113" s="54"/>
      <c r="B113" s="54"/>
    </row>
    <row r="114" spans="1:2" ht="15.75" x14ac:dyDescent="0.25">
      <c r="A114" s="54"/>
      <c r="B114" s="54"/>
    </row>
    <row r="115" spans="1:2" ht="15.75" x14ac:dyDescent="0.25">
      <c r="A115" s="54"/>
      <c r="B115" s="54"/>
    </row>
    <row r="116" spans="1:2" ht="15.75" x14ac:dyDescent="0.25">
      <c r="A116" s="54"/>
      <c r="B116" s="54"/>
    </row>
    <row r="117" spans="1:2" ht="15.75" x14ac:dyDescent="0.25">
      <c r="A117" s="54"/>
      <c r="B117" s="54"/>
    </row>
    <row r="118" spans="1:2" ht="15.75" x14ac:dyDescent="0.25">
      <c r="A118" s="54"/>
      <c r="B118" s="54"/>
    </row>
    <row r="119" spans="1:2" ht="15.75" x14ac:dyDescent="0.25">
      <c r="A119" s="54"/>
      <c r="B119" s="54"/>
    </row>
    <row r="120" spans="1:2" ht="15.75" x14ac:dyDescent="0.25">
      <c r="A120" s="54"/>
      <c r="B120" s="54"/>
    </row>
    <row r="121" spans="1:2" ht="15.75" x14ac:dyDescent="0.25">
      <c r="A121" s="54"/>
      <c r="B121" s="54"/>
    </row>
    <row r="122" spans="1:2" ht="15.75" x14ac:dyDescent="0.25">
      <c r="A122" s="54"/>
      <c r="B122" s="54"/>
    </row>
    <row r="123" spans="1:2" ht="15.75" x14ac:dyDescent="0.25">
      <c r="A123" s="54"/>
      <c r="B123" s="54"/>
    </row>
    <row r="124" spans="1:2" ht="15.75" x14ac:dyDescent="0.25">
      <c r="A124" s="54"/>
      <c r="B124" s="54"/>
    </row>
    <row r="125" spans="1:2" ht="15.75" x14ac:dyDescent="0.25">
      <c r="A125" s="54"/>
      <c r="B125" s="54"/>
    </row>
    <row r="126" spans="1:2" ht="15.75" x14ac:dyDescent="0.25">
      <c r="A126" s="54"/>
      <c r="B126" s="54"/>
    </row>
    <row r="127" spans="1:2" ht="15.75" x14ac:dyDescent="0.25">
      <c r="A127" s="54"/>
      <c r="B127" s="54"/>
    </row>
    <row r="128" spans="1:2" ht="15.75" x14ac:dyDescent="0.25">
      <c r="A128" s="54"/>
      <c r="B128" s="54"/>
    </row>
    <row r="129" spans="1:2" ht="15.75" x14ac:dyDescent="0.25">
      <c r="A129" s="54"/>
      <c r="B129" s="54"/>
    </row>
    <row r="130" spans="1:2" ht="15.75" x14ac:dyDescent="0.25">
      <c r="A130" s="54"/>
      <c r="B130" s="54"/>
    </row>
    <row r="131" spans="1:2" ht="15.75" x14ac:dyDescent="0.25">
      <c r="A131" s="54"/>
      <c r="B131" s="54"/>
    </row>
    <row r="132" spans="1:2" ht="15.75" x14ac:dyDescent="0.25">
      <c r="A132" s="54"/>
      <c r="B132" s="54"/>
    </row>
    <row r="133" spans="1:2" ht="15.75" x14ac:dyDescent="0.25">
      <c r="A133" s="54"/>
      <c r="B133" s="54"/>
    </row>
    <row r="134" spans="1:2" ht="15.75" x14ac:dyDescent="0.25">
      <c r="A134" s="54"/>
      <c r="B134" s="54"/>
    </row>
    <row r="135" spans="1:2" ht="15.75" x14ac:dyDescent="0.25">
      <c r="A135" s="54"/>
      <c r="B135" s="54"/>
    </row>
    <row r="136" spans="1:2" ht="15.75" x14ac:dyDescent="0.25">
      <c r="A136" s="54"/>
      <c r="B136" s="54"/>
    </row>
    <row r="137" spans="1:2" ht="15.75" x14ac:dyDescent="0.25">
      <c r="A137" s="54"/>
      <c r="B137" s="54"/>
    </row>
    <row r="138" spans="1:2" ht="15.75" x14ac:dyDescent="0.25">
      <c r="A138" s="54"/>
      <c r="B138" s="54"/>
    </row>
    <row r="139" spans="1:2" ht="15.75" x14ac:dyDescent="0.25">
      <c r="A139" s="54"/>
      <c r="B139" s="54"/>
    </row>
    <row r="140" spans="1:2" ht="15.75" x14ac:dyDescent="0.25">
      <c r="A140" s="54"/>
      <c r="B140" s="54"/>
    </row>
    <row r="141" spans="1:2" ht="15.75" x14ac:dyDescent="0.25">
      <c r="A141" s="54"/>
      <c r="B141" s="54"/>
    </row>
    <row r="142" spans="1:2" ht="15.75" x14ac:dyDescent="0.25">
      <c r="A142" s="54"/>
      <c r="B142" s="54"/>
    </row>
    <row r="143" spans="1:2" ht="15.75" x14ac:dyDescent="0.25">
      <c r="A143" s="54"/>
      <c r="B143" s="54"/>
    </row>
    <row r="144" spans="1:2" ht="15.75" x14ac:dyDescent="0.25">
      <c r="A144" s="54"/>
      <c r="B144" s="54"/>
    </row>
    <row r="145" spans="1:2" ht="15.75" x14ac:dyDescent="0.25">
      <c r="A145" s="54"/>
      <c r="B145" s="54"/>
    </row>
    <row r="146" spans="1:2" ht="15.75" x14ac:dyDescent="0.25">
      <c r="A146" s="54"/>
      <c r="B146" s="54"/>
    </row>
    <row r="147" spans="1:2" ht="15.75" x14ac:dyDescent="0.25">
      <c r="A147" s="54"/>
      <c r="B147" s="54"/>
    </row>
    <row r="148" spans="1:2" ht="15.75" x14ac:dyDescent="0.25">
      <c r="A148" s="54"/>
      <c r="B148" s="54"/>
    </row>
    <row r="149" spans="1:2" ht="15.75" x14ac:dyDescent="0.25">
      <c r="A149" s="54"/>
      <c r="B149" s="54"/>
    </row>
    <row r="150" spans="1:2" ht="15.75" x14ac:dyDescent="0.25">
      <c r="A150" s="54"/>
      <c r="B150" s="54"/>
    </row>
    <row r="151" spans="1:2" ht="15.75" x14ac:dyDescent="0.25">
      <c r="A151" s="54"/>
      <c r="B151" s="54"/>
    </row>
    <row r="152" spans="1:2" ht="15.75" x14ac:dyDescent="0.25">
      <c r="A152" s="54"/>
      <c r="B152" s="54"/>
    </row>
    <row r="153" spans="1:2" ht="15.75" x14ac:dyDescent="0.25">
      <c r="A153" s="54"/>
      <c r="B153" s="54"/>
    </row>
    <row r="154" spans="1:2" ht="15.75" x14ac:dyDescent="0.25">
      <c r="A154" s="54"/>
      <c r="B154" s="54"/>
    </row>
    <row r="155" spans="1:2" ht="15.75" x14ac:dyDescent="0.25">
      <c r="A155" s="54"/>
      <c r="B155" s="54"/>
    </row>
    <row r="156" spans="1:2" ht="15.75" x14ac:dyDescent="0.25">
      <c r="A156" s="54"/>
      <c r="B156" s="54"/>
    </row>
    <row r="157" spans="1:2" ht="15.75" x14ac:dyDescent="0.25">
      <c r="A157" s="54"/>
      <c r="B157" s="54"/>
    </row>
    <row r="158" spans="1:2" ht="15.75" x14ac:dyDescent="0.25">
      <c r="A158" s="54"/>
      <c r="B158" s="54"/>
    </row>
    <row r="159" spans="1:2" ht="15.75" x14ac:dyDescent="0.25">
      <c r="A159" s="54"/>
      <c r="B159" s="54"/>
    </row>
    <row r="160" spans="1:2" ht="15.75" x14ac:dyDescent="0.25">
      <c r="A160" s="54"/>
      <c r="B160" s="54"/>
    </row>
    <row r="161" spans="1:2" ht="15.75" x14ac:dyDescent="0.25">
      <c r="A161" s="54"/>
      <c r="B161" s="54"/>
    </row>
    <row r="162" spans="1:2" ht="15.75" x14ac:dyDescent="0.25">
      <c r="A162" s="54"/>
      <c r="B162" s="54"/>
    </row>
    <row r="163" spans="1:2" ht="15.75" x14ac:dyDescent="0.25">
      <c r="A163" s="54"/>
      <c r="B163" s="54"/>
    </row>
    <row r="164" spans="1:2" ht="15.75" x14ac:dyDescent="0.25">
      <c r="A164" s="54"/>
      <c r="B164" s="54"/>
    </row>
    <row r="165" spans="1:2" ht="15.75" x14ac:dyDescent="0.25">
      <c r="A165" s="54"/>
      <c r="B165" s="54"/>
    </row>
    <row r="166" spans="1:2" ht="15.75" x14ac:dyDescent="0.25">
      <c r="A166" s="54"/>
      <c r="B166" s="54"/>
    </row>
    <row r="167" spans="1:2" ht="15.75" x14ac:dyDescent="0.25">
      <c r="A167" s="54"/>
      <c r="B167" s="54"/>
    </row>
    <row r="168" spans="1:2" ht="15.75" x14ac:dyDescent="0.25">
      <c r="A168" s="54"/>
      <c r="B168" s="54"/>
    </row>
    <row r="169" spans="1:2" ht="15.75" x14ac:dyDescent="0.25">
      <c r="A169" s="54"/>
      <c r="B169" s="54"/>
    </row>
    <row r="170" spans="1:2" ht="15.75" x14ac:dyDescent="0.25">
      <c r="A170" s="54"/>
      <c r="B170" s="54"/>
    </row>
    <row r="171" spans="1:2" ht="15.75" x14ac:dyDescent="0.25">
      <c r="A171" s="54"/>
      <c r="B171" s="54"/>
    </row>
    <row r="172" spans="1:2" ht="15.75" x14ac:dyDescent="0.25">
      <c r="A172" s="54"/>
      <c r="B172" s="54"/>
    </row>
    <row r="173" spans="1:2" ht="15.75" x14ac:dyDescent="0.25">
      <c r="A173" s="54"/>
      <c r="B173" s="54"/>
    </row>
    <row r="174" spans="1:2" ht="15.75" x14ac:dyDescent="0.25">
      <c r="A174" s="54"/>
      <c r="B174" s="54"/>
    </row>
    <row r="175" spans="1:2" ht="15.75" x14ac:dyDescent="0.25">
      <c r="A175" s="54"/>
      <c r="B175" s="54"/>
    </row>
    <row r="176" spans="1:2" ht="15.75" x14ac:dyDescent="0.25">
      <c r="A176" s="54"/>
      <c r="B176" s="54"/>
    </row>
    <row r="177" spans="1:2" ht="15.75" x14ac:dyDescent="0.25">
      <c r="A177" s="54"/>
      <c r="B177" s="54"/>
    </row>
    <row r="178" spans="1:2" ht="15.75" x14ac:dyDescent="0.25">
      <c r="A178" s="54"/>
      <c r="B178" s="54"/>
    </row>
    <row r="179" spans="1:2" ht="15.75" x14ac:dyDescent="0.25">
      <c r="A179" s="54"/>
      <c r="B179" s="54"/>
    </row>
    <row r="180" spans="1:2" ht="15.75" x14ac:dyDescent="0.25">
      <c r="A180" s="54"/>
      <c r="B180" s="54"/>
    </row>
    <row r="181" spans="1:2" ht="15.75" x14ac:dyDescent="0.25">
      <c r="A181" s="54"/>
      <c r="B181" s="54"/>
    </row>
    <row r="182" spans="1:2" ht="15.75" x14ac:dyDescent="0.25">
      <c r="A182" s="54"/>
      <c r="B182" s="54"/>
    </row>
    <row r="183" spans="1:2" ht="15.75" x14ac:dyDescent="0.25">
      <c r="A183" s="54"/>
      <c r="B183" s="54"/>
    </row>
    <row r="184" spans="1:2" ht="15.75" x14ac:dyDescent="0.25">
      <c r="A184" s="54"/>
      <c r="B184" s="54"/>
    </row>
    <row r="185" spans="1:2" ht="15.75" x14ac:dyDescent="0.25">
      <c r="A185" s="54"/>
      <c r="B185" s="54"/>
    </row>
    <row r="186" spans="1:2" ht="15.75" x14ac:dyDescent="0.25">
      <c r="A186" s="54"/>
      <c r="B186" s="54"/>
    </row>
    <row r="187" spans="1:2" ht="15.75" x14ac:dyDescent="0.25">
      <c r="A187" s="54"/>
      <c r="B187" s="54"/>
    </row>
    <row r="188" spans="1:2" ht="15.75" x14ac:dyDescent="0.25">
      <c r="A188" s="54"/>
      <c r="B188" s="54"/>
    </row>
    <row r="189" spans="1:2" ht="15.75" x14ac:dyDescent="0.25">
      <c r="A189" s="54"/>
      <c r="B189" s="54"/>
    </row>
    <row r="190" spans="1:2" ht="15.75" x14ac:dyDescent="0.25">
      <c r="A190" s="54"/>
      <c r="B190" s="54"/>
    </row>
    <row r="191" spans="1:2" ht="15.75" x14ac:dyDescent="0.25">
      <c r="A191" s="54"/>
      <c r="B191" s="54"/>
    </row>
    <row r="192" spans="1:2" ht="15.75" x14ac:dyDescent="0.25">
      <c r="A192" s="54"/>
      <c r="B192" s="54"/>
    </row>
    <row r="193" spans="1:2" ht="15.75" x14ac:dyDescent="0.25">
      <c r="A193" s="54"/>
      <c r="B193" s="54"/>
    </row>
    <row r="194" spans="1:2" ht="15.75" x14ac:dyDescent="0.25">
      <c r="A194" s="54"/>
      <c r="B194" s="54"/>
    </row>
    <row r="195" spans="1:2" ht="15.75" x14ac:dyDescent="0.25">
      <c r="A195" s="54"/>
      <c r="B195" s="54"/>
    </row>
    <row r="196" spans="1:2" ht="15.75" x14ac:dyDescent="0.25">
      <c r="A196" s="54"/>
      <c r="B196" s="54"/>
    </row>
    <row r="197" spans="1:2" ht="15.75" x14ac:dyDescent="0.25">
      <c r="A197" s="54"/>
      <c r="B197" s="54"/>
    </row>
    <row r="198" spans="1:2" ht="15.75" x14ac:dyDescent="0.25">
      <c r="A198" s="54"/>
      <c r="B198" s="54"/>
    </row>
    <row r="199" spans="1:2" ht="15.75" x14ac:dyDescent="0.25">
      <c r="A199" s="54"/>
      <c r="B199" s="54"/>
    </row>
    <row r="200" spans="1:2" ht="15.75" x14ac:dyDescent="0.25">
      <c r="A200" s="54"/>
      <c r="B200" s="54"/>
    </row>
    <row r="201" spans="1:2" ht="15.75" x14ac:dyDescent="0.25">
      <c r="A201" s="54"/>
      <c r="B201" s="54"/>
    </row>
    <row r="202" spans="1:2" ht="15.75" x14ac:dyDescent="0.25">
      <c r="A202" s="54"/>
      <c r="B202" s="54"/>
    </row>
    <row r="203" spans="1:2" ht="15.75" x14ac:dyDescent="0.25">
      <c r="A203" s="54"/>
      <c r="B203" s="54"/>
    </row>
    <row r="204" spans="1:2" ht="15.75" x14ac:dyDescent="0.25">
      <c r="A204" s="54"/>
      <c r="B204" s="54"/>
    </row>
    <row r="205" spans="1:2" ht="15.75" x14ac:dyDescent="0.25">
      <c r="A205" s="54"/>
      <c r="B205" s="54"/>
    </row>
  </sheetData>
  <sheetProtection algorithmName="SHA-512" hashValue="0zW+HmAKFh74RQdTeXfldffbk6NndopxuJ1+ZWDnk8p5D1ECZ36bkzG/s7ey7MpuU3xoVGFL5arquTY97tPANA==" saltValue="HQgBhRQhVNN3jWnQjE3joA==" spinCount="100000" sheet="1" objects="1" scenarios="1" selectLockedCells="1"/>
  <customSheetViews>
    <customSheetView guid="{879F640B-DB10-46F5-84DC-C425737C8527}" scale="95" showPageBreaks="1" showGridLines="0" showRowCol="0">
      <selection activeCell="H55" sqref="H55:J55"/>
      <pageMargins left="0.7" right="0.7" top="0.75" bottom="0.75" header="0.3" footer="0.3"/>
      <pageSetup paperSize="9" orientation="portrait" r:id="rId1"/>
    </customSheetView>
  </customSheetViews>
  <mergeCells count="5">
    <mergeCell ref="H53:J53"/>
    <mergeCell ref="H55:J55"/>
    <mergeCell ref="B55:D55"/>
    <mergeCell ref="B54:D54"/>
    <mergeCell ref="B53:D53"/>
  </mergeCells>
  <hyperlinks>
    <hyperlink ref="H55" r:id="rId2"/>
    <hyperlink ref="B55" r:id="rId3"/>
  </hyperlinks>
  <pageMargins left="0.7" right="0.7" top="0.75" bottom="0.75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X147"/>
  <sheetViews>
    <sheetView showGridLines="0" showRowColHeaders="0" zoomScaleNormal="100" workbookViewId="0">
      <selection activeCell="B4" sqref="B4:G5"/>
    </sheetView>
  </sheetViews>
  <sheetFormatPr defaultRowHeight="15" x14ac:dyDescent="0.25"/>
  <cols>
    <col min="1" max="1" width="3.7109375" customWidth="1"/>
    <col min="2" max="6" width="13.140625" customWidth="1"/>
    <col min="7" max="14" width="11.5703125" customWidth="1"/>
    <col min="15" max="15" width="9.7109375" customWidth="1"/>
  </cols>
  <sheetData>
    <row r="1" spans="2:18" x14ac:dyDescent="0.25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2:18" ht="15.75" x14ac:dyDescent="0.25">
      <c r="B2" s="113" t="s">
        <v>123</v>
      </c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2:18" ht="15.75" thickBot="1" x14ac:dyDescent="0.3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2:18" ht="15.75" customHeight="1" thickTop="1" x14ac:dyDescent="0.25">
      <c r="B4" s="139" t="s">
        <v>126</v>
      </c>
      <c r="C4" s="140"/>
      <c r="D4" s="140"/>
      <c r="E4" s="140"/>
      <c r="F4" s="140"/>
      <c r="G4" s="141"/>
      <c r="H4" s="39"/>
      <c r="I4" s="39"/>
      <c r="J4" s="39"/>
      <c r="K4" s="39"/>
      <c r="L4" s="39"/>
    </row>
    <row r="5" spans="2:18" ht="15.75" thickBot="1" x14ac:dyDescent="0.3">
      <c r="B5" s="142"/>
      <c r="C5" s="143"/>
      <c r="D5" s="143"/>
      <c r="E5" s="143"/>
      <c r="F5" s="143"/>
      <c r="G5" s="144"/>
      <c r="H5" s="39"/>
      <c r="I5" s="39"/>
      <c r="J5" s="39"/>
      <c r="K5" s="39"/>
      <c r="L5" s="39"/>
    </row>
    <row r="6" spans="2:18" ht="15.75" customHeight="1" thickTop="1" x14ac:dyDescent="0.25"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2:18" ht="15.75" customHeight="1" x14ac:dyDescent="0.25">
      <c r="B7" s="114" t="s">
        <v>110</v>
      </c>
      <c r="C7" s="114"/>
      <c r="D7" s="114"/>
      <c r="E7" s="114"/>
      <c r="F7" s="115" t="s">
        <v>135</v>
      </c>
      <c r="G7" s="128">
        <v>8</v>
      </c>
      <c r="H7" s="39"/>
      <c r="I7" s="39"/>
      <c r="J7" s="39"/>
      <c r="K7" s="39"/>
      <c r="L7" s="39"/>
    </row>
    <row r="8" spans="2:18" ht="15.75" customHeight="1" thickBot="1" x14ac:dyDescent="0.3">
      <c r="B8" s="114" t="s">
        <v>111</v>
      </c>
      <c r="C8" s="114"/>
      <c r="D8" s="114"/>
      <c r="E8" s="114"/>
      <c r="F8" s="115" t="s">
        <v>136</v>
      </c>
      <c r="G8" s="123">
        <f>50^4/12-49^4/12</f>
        <v>40433.25</v>
      </c>
      <c r="H8" s="116"/>
      <c r="I8" s="39"/>
      <c r="J8" s="39"/>
      <c r="K8" s="39"/>
      <c r="L8" s="39"/>
    </row>
    <row r="9" spans="2:18" ht="15.75" customHeight="1" thickTop="1" thickBot="1" x14ac:dyDescent="0.3">
      <c r="B9" s="39" t="s">
        <v>114</v>
      </c>
      <c r="C9" s="39"/>
      <c r="D9" s="39"/>
      <c r="E9" s="39"/>
      <c r="F9" s="42" t="s">
        <v>134</v>
      </c>
      <c r="G9" s="124">
        <v>800</v>
      </c>
      <c r="H9" s="116"/>
      <c r="I9" s="39"/>
      <c r="J9" s="39"/>
      <c r="K9" s="39"/>
      <c r="L9" s="39"/>
    </row>
    <row r="10" spans="2:18" ht="16.5" thickTop="1" thickBot="1" x14ac:dyDescent="0.3"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</row>
    <row r="11" spans="2:18" ht="16.5" thickTop="1" thickBot="1" x14ac:dyDescent="0.3">
      <c r="B11" s="39" t="s">
        <v>127</v>
      </c>
      <c r="C11" s="39"/>
      <c r="D11" s="28"/>
      <c r="E11" s="39"/>
      <c r="F11" s="117" t="s">
        <v>132</v>
      </c>
      <c r="G11" s="125">
        <v>60</v>
      </c>
      <c r="H11" s="39"/>
      <c r="I11" s="39"/>
      <c r="J11" s="39"/>
      <c r="K11" s="39"/>
      <c r="L11" s="39"/>
    </row>
    <row r="12" spans="2:18" ht="15.75" thickTop="1" x14ac:dyDescent="0.25"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</row>
    <row r="13" spans="2:18" x14ac:dyDescent="0.25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5"/>
      <c r="N13" s="5"/>
      <c r="O13" s="5"/>
      <c r="P13" s="5"/>
      <c r="Q13" s="5"/>
      <c r="R13" s="5"/>
    </row>
    <row r="14" spans="2:18" ht="15.75" x14ac:dyDescent="0.25">
      <c r="B14" s="113" t="s">
        <v>105</v>
      </c>
      <c r="C14" s="39"/>
      <c r="D14" s="28"/>
      <c r="E14" s="39"/>
      <c r="F14" s="118"/>
      <c r="G14" s="119"/>
      <c r="H14" s="39"/>
      <c r="I14" s="39"/>
      <c r="J14" s="39"/>
      <c r="K14" s="39"/>
      <c r="L14" s="39"/>
      <c r="M14" s="5"/>
      <c r="N14" s="5"/>
      <c r="O14" s="5"/>
      <c r="P14" s="5"/>
      <c r="Q14" s="5"/>
      <c r="R14" s="5"/>
    </row>
    <row r="15" spans="2:18" ht="15.75" customHeight="1" thickBot="1" x14ac:dyDescent="0.3"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5"/>
      <c r="N15" s="5"/>
      <c r="O15" s="5"/>
      <c r="P15" s="5"/>
      <c r="Q15" s="5"/>
      <c r="R15" s="5"/>
    </row>
    <row r="16" spans="2:18" ht="16.5" thickTop="1" thickBot="1" x14ac:dyDescent="0.3">
      <c r="B16" s="136" t="s">
        <v>108</v>
      </c>
      <c r="C16" s="136"/>
      <c r="D16" s="136"/>
      <c r="E16" s="136"/>
      <c r="F16" s="117" t="s">
        <v>7</v>
      </c>
      <c r="G16" s="38">
        <v>5</v>
      </c>
      <c r="H16" s="39"/>
      <c r="I16" s="39"/>
      <c r="J16" s="39"/>
      <c r="K16" s="39"/>
      <c r="L16" s="39"/>
      <c r="M16" s="5"/>
      <c r="N16" s="5"/>
      <c r="O16" s="5"/>
      <c r="P16" s="5"/>
      <c r="Q16" s="5"/>
      <c r="R16" s="5"/>
    </row>
    <row r="17" spans="2:24" ht="8.25" customHeight="1" thickTop="1" x14ac:dyDescent="0.25"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O17" s="5"/>
      <c r="P17" s="5"/>
      <c r="Q17" s="5"/>
      <c r="R17" s="5"/>
    </row>
    <row r="18" spans="2:24" ht="15.75" thickBot="1" x14ac:dyDescent="0.3">
      <c r="B18" s="39" t="s">
        <v>137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</row>
    <row r="19" spans="2:24" ht="20.25" thickTop="1" thickBot="1" x14ac:dyDescent="0.3">
      <c r="B19" s="113"/>
      <c r="C19" s="39"/>
      <c r="D19" s="39"/>
      <c r="E19" s="39"/>
      <c r="F19" s="117" t="s">
        <v>3</v>
      </c>
      <c r="G19" s="38">
        <v>23.82</v>
      </c>
      <c r="H19" s="39"/>
      <c r="I19" s="39"/>
      <c r="J19" s="39"/>
      <c r="K19" s="39"/>
      <c r="L19" s="39"/>
    </row>
    <row r="20" spans="2:24" ht="20.25" thickTop="1" thickBot="1" x14ac:dyDescent="0.3">
      <c r="B20" s="39"/>
      <c r="C20" s="39"/>
      <c r="D20" s="39"/>
      <c r="E20" s="39"/>
      <c r="F20" s="117" t="s">
        <v>4</v>
      </c>
      <c r="G20" s="38">
        <v>17.77</v>
      </c>
      <c r="H20" s="39"/>
      <c r="I20" s="39"/>
      <c r="J20" s="39"/>
      <c r="K20" s="39"/>
      <c r="L20" s="39"/>
    </row>
    <row r="21" spans="2:24" ht="15.75" thickTop="1" x14ac:dyDescent="0.25"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</row>
    <row r="22" spans="2:24" ht="15.75" thickBot="1" x14ac:dyDescent="0.3">
      <c r="B22" s="120" t="s">
        <v>125</v>
      </c>
      <c r="C22" s="39"/>
      <c r="D22" s="39"/>
      <c r="E22" s="39"/>
      <c r="F22" s="39"/>
      <c r="G22" s="39"/>
      <c r="H22" s="39"/>
      <c r="I22" s="39"/>
      <c r="J22" s="121"/>
      <c r="K22" s="121"/>
      <c r="L22" s="121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2:24" ht="16.5" thickTop="1" thickBot="1" x14ac:dyDescent="0.3">
      <c r="B23" s="120" t="s">
        <v>124</v>
      </c>
      <c r="C23" s="39"/>
      <c r="D23" s="39"/>
      <c r="E23" s="39"/>
      <c r="F23" s="122" t="s">
        <v>104</v>
      </c>
      <c r="G23" s="126">
        <v>4.2</v>
      </c>
      <c r="H23" s="39"/>
      <c r="I23" s="39"/>
      <c r="J23" s="121"/>
      <c r="K23" s="121"/>
      <c r="L23" s="121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2:24" ht="16.5" thickTop="1" thickBot="1" x14ac:dyDescent="0.3"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</row>
    <row r="25" spans="2:24" ht="16.5" thickTop="1" thickBot="1" x14ac:dyDescent="0.3">
      <c r="B25" s="137" t="s">
        <v>122</v>
      </c>
      <c r="C25" s="137"/>
      <c r="D25" s="137"/>
      <c r="E25" s="137"/>
      <c r="F25" s="138"/>
      <c r="G25" s="127" t="s">
        <v>25</v>
      </c>
      <c r="H25" s="39"/>
      <c r="I25" s="39"/>
      <c r="J25" s="39"/>
      <c r="K25" s="39"/>
      <c r="L25" s="39"/>
    </row>
    <row r="26" spans="2:24" ht="15.75" thickTop="1" x14ac:dyDescent="0.25"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</row>
    <row r="27" spans="2:24" x14ac:dyDescent="0.25"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</row>
    <row r="28" spans="2:24" x14ac:dyDescent="0.25"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</row>
    <row r="29" spans="2:24" x14ac:dyDescent="0.25"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</row>
    <row r="30" spans="2:24" x14ac:dyDescent="0.25"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</row>
    <row r="31" spans="2:24" x14ac:dyDescent="0.25"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</row>
    <row r="32" spans="2:24" x14ac:dyDescent="0.25"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12" x14ac:dyDescent="0.25"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</row>
    <row r="34" spans="2:12" x14ac:dyDescent="0.25"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</row>
    <row r="35" spans="2:12" x14ac:dyDescent="0.25"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</row>
    <row r="36" spans="2:12" x14ac:dyDescent="0.25"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</row>
    <row r="37" spans="2:12" x14ac:dyDescent="0.25"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</row>
    <row r="38" spans="2:12" x14ac:dyDescent="0.25"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</row>
    <row r="39" spans="2:12" x14ac:dyDescent="0.25"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</row>
    <row r="40" spans="2:12" x14ac:dyDescent="0.25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</row>
    <row r="41" spans="2:12" x14ac:dyDescent="0.25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</row>
    <row r="42" spans="2:12" x14ac:dyDescent="0.25"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</row>
    <row r="43" spans="2:12" x14ac:dyDescent="0.25"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</row>
    <row r="44" spans="2:12" x14ac:dyDescent="0.25"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</row>
    <row r="45" spans="2:12" x14ac:dyDescent="0.25"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</row>
    <row r="46" spans="2:12" x14ac:dyDescent="0.25"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</row>
    <row r="47" spans="2:12" x14ac:dyDescent="0.25"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</row>
    <row r="48" spans="2:12" x14ac:dyDescent="0.25"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</row>
    <row r="49" spans="2:12" x14ac:dyDescent="0.25"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</row>
    <row r="50" spans="2:12" x14ac:dyDescent="0.25"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</row>
    <row r="51" spans="2:12" x14ac:dyDescent="0.25"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</row>
    <row r="52" spans="2:12" x14ac:dyDescent="0.25"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2:12" x14ac:dyDescent="0.25"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</row>
    <row r="54" spans="2:12" x14ac:dyDescent="0.25"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</row>
    <row r="55" spans="2:12" x14ac:dyDescent="0.25"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</row>
    <row r="56" spans="2:12" x14ac:dyDescent="0.25"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</row>
    <row r="57" spans="2:12" x14ac:dyDescent="0.25"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</row>
    <row r="58" spans="2:12" x14ac:dyDescent="0.25"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</row>
    <row r="59" spans="2:12" x14ac:dyDescent="0.25"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</row>
    <row r="60" spans="2:12" x14ac:dyDescent="0.25"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</row>
    <row r="61" spans="2:12" x14ac:dyDescent="0.25"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</row>
    <row r="62" spans="2:12" x14ac:dyDescent="0.25"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</row>
    <row r="63" spans="2:12" x14ac:dyDescent="0.25"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</row>
    <row r="64" spans="2:12" x14ac:dyDescent="0.25"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</row>
    <row r="65" spans="2:12" x14ac:dyDescent="0.25"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</row>
    <row r="66" spans="2:12" x14ac:dyDescent="0.25"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</row>
    <row r="67" spans="2:12" x14ac:dyDescent="0.25"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</row>
    <row r="68" spans="2:12" x14ac:dyDescent="0.25"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</row>
    <row r="69" spans="2:12" x14ac:dyDescent="0.25"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</row>
    <row r="70" spans="2:12" x14ac:dyDescent="0.25"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</row>
    <row r="71" spans="2:12" x14ac:dyDescent="0.25"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</row>
    <row r="72" spans="2:12" x14ac:dyDescent="0.25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</row>
    <row r="73" spans="2:12" x14ac:dyDescent="0.25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</row>
    <row r="74" spans="2:12" x14ac:dyDescent="0.25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</row>
    <row r="75" spans="2:12" x14ac:dyDescent="0.25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</row>
    <row r="76" spans="2:12" x14ac:dyDescent="0.25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</row>
    <row r="77" spans="2:12" x14ac:dyDescent="0.25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</row>
    <row r="78" spans="2:12" x14ac:dyDescent="0.25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</row>
    <row r="79" spans="2:12" x14ac:dyDescent="0.25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</row>
    <row r="80" spans="2:12" x14ac:dyDescent="0.25"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</row>
    <row r="81" spans="2:12" x14ac:dyDescent="0.25"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</row>
    <row r="82" spans="2:12" x14ac:dyDescent="0.25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</row>
    <row r="83" spans="2:12" x14ac:dyDescent="0.25"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</row>
    <row r="84" spans="2:12" x14ac:dyDescent="0.25"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</row>
    <row r="85" spans="2:12" x14ac:dyDescent="0.25"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</row>
    <row r="86" spans="2:12" x14ac:dyDescent="0.25"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</row>
    <row r="87" spans="2:12" x14ac:dyDescent="0.25"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</row>
    <row r="88" spans="2:12" x14ac:dyDescent="0.25"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</row>
    <row r="89" spans="2:12" x14ac:dyDescent="0.25"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</row>
    <row r="90" spans="2:12" x14ac:dyDescent="0.25"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</row>
    <row r="91" spans="2:12" x14ac:dyDescent="0.25"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</row>
    <row r="92" spans="2:12" x14ac:dyDescent="0.25"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</row>
    <row r="93" spans="2:12" x14ac:dyDescent="0.25"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</row>
    <row r="94" spans="2:12" x14ac:dyDescent="0.25"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</row>
    <row r="95" spans="2:12" x14ac:dyDescent="0.25"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</row>
    <row r="96" spans="2:12" x14ac:dyDescent="0.25"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</row>
    <row r="97" spans="2:12" x14ac:dyDescent="0.25"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</row>
    <row r="98" spans="2:12" x14ac:dyDescent="0.25"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</row>
    <row r="99" spans="2:12" x14ac:dyDescent="0.25"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</row>
    <row r="100" spans="2:12" x14ac:dyDescent="0.25"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</row>
    <row r="101" spans="2:12" x14ac:dyDescent="0.25"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</row>
    <row r="102" spans="2:12" x14ac:dyDescent="0.25"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</row>
    <row r="103" spans="2:12" x14ac:dyDescent="0.25"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</row>
    <row r="104" spans="2:12" x14ac:dyDescent="0.25"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</row>
    <row r="105" spans="2:12" x14ac:dyDescent="0.25"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</row>
    <row r="106" spans="2:12" x14ac:dyDescent="0.25"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</row>
    <row r="107" spans="2:12" x14ac:dyDescent="0.25"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</row>
    <row r="108" spans="2:12" x14ac:dyDescent="0.25"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</row>
    <row r="109" spans="2:12" x14ac:dyDescent="0.25"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</row>
    <row r="110" spans="2:12" x14ac:dyDescent="0.25"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</row>
    <row r="111" spans="2:12" x14ac:dyDescent="0.25"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</row>
    <row r="112" spans="2:12" x14ac:dyDescent="0.25"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</row>
    <row r="113" spans="2:12" x14ac:dyDescent="0.25"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</row>
    <row r="114" spans="2:12" x14ac:dyDescent="0.25"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</row>
    <row r="115" spans="2:12" x14ac:dyDescent="0.25"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</row>
    <row r="116" spans="2:12" x14ac:dyDescent="0.25"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</row>
    <row r="117" spans="2:12" x14ac:dyDescent="0.25"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</row>
    <row r="118" spans="2:12" x14ac:dyDescent="0.25"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</row>
    <row r="119" spans="2:12" x14ac:dyDescent="0.25"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</row>
    <row r="120" spans="2:12" x14ac:dyDescent="0.25"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</row>
    <row r="121" spans="2:12" x14ac:dyDescent="0.25"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</row>
    <row r="122" spans="2:12" x14ac:dyDescent="0.25"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</row>
    <row r="123" spans="2:12" x14ac:dyDescent="0.25"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</row>
    <row r="124" spans="2:12" x14ac:dyDescent="0.25"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</row>
    <row r="125" spans="2:12" x14ac:dyDescent="0.25"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</row>
    <row r="126" spans="2:12" x14ac:dyDescent="0.25"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</row>
    <row r="127" spans="2:12" x14ac:dyDescent="0.25"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</row>
    <row r="128" spans="2:12" x14ac:dyDescent="0.25"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</row>
    <row r="129" spans="2:12" x14ac:dyDescent="0.25"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</row>
    <row r="130" spans="2:12" x14ac:dyDescent="0.25"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</row>
    <row r="131" spans="2:12" x14ac:dyDescent="0.25"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</row>
    <row r="132" spans="2:12" x14ac:dyDescent="0.25"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</row>
    <row r="133" spans="2:12" x14ac:dyDescent="0.25"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</row>
    <row r="134" spans="2:12" x14ac:dyDescent="0.25"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</row>
    <row r="135" spans="2:12" x14ac:dyDescent="0.25"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</row>
    <row r="136" spans="2:12" x14ac:dyDescent="0.25"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</row>
    <row r="137" spans="2:12" x14ac:dyDescent="0.25"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</row>
    <row r="138" spans="2:12" x14ac:dyDescent="0.25"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</row>
    <row r="139" spans="2:12" x14ac:dyDescent="0.25"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</row>
    <row r="140" spans="2:12" x14ac:dyDescent="0.25"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</row>
    <row r="141" spans="2:12" x14ac:dyDescent="0.25"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</row>
    <row r="142" spans="2:12" x14ac:dyDescent="0.25"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</row>
    <row r="143" spans="2:12" x14ac:dyDescent="0.25"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</row>
    <row r="144" spans="2:12" x14ac:dyDescent="0.25"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</row>
    <row r="145" spans="2:12" x14ac:dyDescent="0.25"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</row>
    <row r="146" spans="2:12" x14ac:dyDescent="0.25"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</row>
    <row r="147" spans="2:12" x14ac:dyDescent="0.25"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</row>
  </sheetData>
  <sheetProtection algorithmName="SHA-512" hashValue="kfsdHa/hW6H9l51k1h3pXnDvsqFB2tN5MhZ2CwVMKLlcBrEFU4+clYYLYXNAvMhgjS3nXcMOF1Sc0II+1k33dg==" saltValue="O28lA47TrN2AnhpKO2DvEQ==" spinCount="100000" sheet="1" objects="1" scenarios="1" selectLockedCells="1"/>
  <protectedRanges>
    <protectedRange sqref="G16 G11 G19:G20 G14" name="Intervallo1"/>
  </protectedRanges>
  <customSheetViews>
    <customSheetView guid="{879F640B-DB10-46F5-84DC-C425737C8527}" showGridLines="0" showRowCol="0">
      <selection activeCell="B4" sqref="B4:G5"/>
      <pageMargins left="0.7" right="0.7" top="0.75" bottom="0.75" header="0.3" footer="0.3"/>
      <pageSetup paperSize="9" orientation="portrait" r:id="rId1"/>
    </customSheetView>
  </customSheetViews>
  <mergeCells count="3">
    <mergeCell ref="B16:E16"/>
    <mergeCell ref="B25:F25"/>
    <mergeCell ref="B4:G5"/>
  </mergeCells>
  <dataValidations count="2">
    <dataValidation type="list" allowBlank="1" showInputMessage="1" showErrorMessage="1" sqref="B4">
      <formula1>tip</formula1>
    </dataValidation>
    <dataValidation type="list" allowBlank="1" showInputMessage="1" showErrorMessage="1" sqref="G25">
      <formula1>sn</formula1>
    </dataValidation>
  </dataValidations>
  <pageMargins left="0.7" right="0.7" top="0.75" bottom="0.75" header="0.3" footer="0.3"/>
  <pageSetup paperSize="9" orientation="portrait"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A30E291C-12C8-4DC0-924F-4245F2D49F2A}">
            <xm:f>IF($B$4='Foglio deposito'!$B$47,TRUE,FALSE)</xm:f>
            <x14:dxf>
              <font>
                <color auto="1"/>
              </font>
            </x14:dxf>
          </x14:cfRule>
          <xm:sqref>B7:G7</xm:sqref>
        </x14:conditionalFormatting>
        <x14:conditionalFormatting xmlns:xm="http://schemas.microsoft.com/office/excel/2006/main">
          <x14:cfRule type="expression" priority="6" id="{B46B16D9-BC79-44CF-A2F0-48AC836E8321}">
            <xm:f>IF($B$4='Foglio deposito'!$B$47,TRUE,FALSE)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G7</xm:sqref>
        </x14:conditionalFormatting>
        <x14:conditionalFormatting xmlns:xm="http://schemas.microsoft.com/office/excel/2006/main">
          <x14:cfRule type="expression" priority="7" id="{4E0CB750-2F70-45A1-8BB5-45B724FAE297}">
            <xm:f>IF($B$4='Foglio deposito'!$B$46,TRUE,FALSE)</xm:f>
            <x14:dxf>
              <font>
                <color auto="1"/>
              </font>
            </x14:dxf>
          </x14:cfRule>
          <xm:sqref>B8:G8</xm:sqref>
        </x14:conditionalFormatting>
        <x14:conditionalFormatting xmlns:xm="http://schemas.microsoft.com/office/excel/2006/main">
          <x14:cfRule type="expression" priority="8" id="{2CE4D5CC-C259-48A8-820F-FB113D89F568}">
            <xm:f>IF($B$4='Foglio deposito'!$B$46,TRUE,FALSE)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G8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H118"/>
  <sheetViews>
    <sheetView showGridLines="0" showRowColHeaders="0" zoomScaleNormal="100" workbookViewId="0">
      <selection activeCell="B6" sqref="B6:D6"/>
    </sheetView>
  </sheetViews>
  <sheetFormatPr defaultColWidth="9.140625" defaultRowHeight="15" x14ac:dyDescent="0.25"/>
  <cols>
    <col min="1" max="1" width="3.28515625" customWidth="1"/>
    <col min="2" max="2" width="13.140625" customWidth="1"/>
    <col min="3" max="3" width="14.28515625" customWidth="1"/>
    <col min="4" max="4" width="13.7109375" customWidth="1"/>
    <col min="5" max="5" width="12.7109375" customWidth="1"/>
    <col min="6" max="6" width="11.5703125" customWidth="1"/>
    <col min="7" max="7" width="10.28515625" customWidth="1"/>
    <col min="8" max="8" width="12.7109375" customWidth="1"/>
    <col min="9" max="9" width="11.42578125" customWidth="1"/>
    <col min="10" max="10" width="12.140625" customWidth="1"/>
  </cols>
  <sheetData>
    <row r="1" spans="2:8" x14ac:dyDescent="0.25">
      <c r="B1" s="39"/>
      <c r="C1" s="39"/>
      <c r="D1" s="39"/>
      <c r="E1" s="39"/>
      <c r="F1" s="39"/>
      <c r="G1" s="39"/>
      <c r="H1" s="39"/>
    </row>
    <row r="2" spans="2:8" ht="15.75" x14ac:dyDescent="0.25">
      <c r="B2" s="146" t="s">
        <v>58</v>
      </c>
      <c r="C2" s="146"/>
      <c r="D2" s="146"/>
      <c r="E2" s="146"/>
      <c r="F2" s="146"/>
      <c r="G2" s="146"/>
      <c r="H2" s="146"/>
    </row>
    <row r="3" spans="2:8" x14ac:dyDescent="0.25">
      <c r="B3" s="39"/>
      <c r="C3" s="39"/>
      <c r="D3" s="39"/>
      <c r="E3" s="39"/>
      <c r="F3" s="39"/>
      <c r="G3" s="39"/>
      <c r="H3" s="39"/>
    </row>
    <row r="4" spans="2:8" ht="21" customHeight="1" x14ac:dyDescent="0.25">
      <c r="B4" s="147" t="s">
        <v>59</v>
      </c>
      <c r="C4" s="147"/>
      <c r="D4" s="147"/>
      <c r="E4" s="147"/>
      <c r="F4" s="39"/>
      <c r="G4" s="39"/>
      <c r="H4" s="39"/>
    </row>
    <row r="5" spans="2:8" ht="21" customHeight="1" thickBot="1" x14ac:dyDescent="0.3">
      <c r="B5" s="39"/>
      <c r="C5" s="39"/>
      <c r="D5" s="39"/>
      <c r="E5" s="39"/>
      <c r="F5" s="39"/>
      <c r="G5" s="39"/>
      <c r="H5" s="39"/>
    </row>
    <row r="6" spans="2:8" ht="20.25" customHeight="1" thickTop="1" thickBot="1" x14ac:dyDescent="0.3">
      <c r="B6" s="148" t="s">
        <v>10</v>
      </c>
      <c r="C6" s="149"/>
      <c r="D6" s="150"/>
      <c r="E6" s="40"/>
      <c r="F6" s="39"/>
      <c r="G6" s="41"/>
      <c r="H6" s="41"/>
    </row>
    <row r="7" spans="2:8" ht="20.25" customHeight="1" thickTop="1" thickBot="1" x14ac:dyDescent="0.3">
      <c r="B7" s="39"/>
      <c r="C7" s="39"/>
      <c r="D7" s="39"/>
      <c r="E7" s="40"/>
      <c r="F7" s="39"/>
      <c r="G7" s="41"/>
      <c r="H7" s="41"/>
    </row>
    <row r="8" spans="2:8" ht="20.25" customHeight="1" thickTop="1" thickBot="1" x14ac:dyDescent="0.3">
      <c r="B8" s="48" t="s">
        <v>74</v>
      </c>
      <c r="C8" s="39"/>
      <c r="D8" s="39"/>
      <c r="E8" s="39"/>
      <c r="F8" s="47" t="s">
        <v>11</v>
      </c>
      <c r="G8" s="59">
        <v>0.183</v>
      </c>
      <c r="H8" s="41"/>
    </row>
    <row r="9" spans="2:8" ht="19.5" customHeight="1" thickTop="1" thickBot="1" x14ac:dyDescent="0.4">
      <c r="B9" s="48" t="s">
        <v>90</v>
      </c>
      <c r="C9" s="48"/>
      <c r="D9" s="39"/>
      <c r="E9" s="39"/>
      <c r="F9" s="42" t="s">
        <v>54</v>
      </c>
      <c r="G9" s="49">
        <v>2.5089999999999999</v>
      </c>
      <c r="H9" s="41"/>
    </row>
    <row r="10" spans="2:8" ht="20.25" thickTop="1" thickBot="1" x14ac:dyDescent="0.4">
      <c r="B10" s="48" t="s">
        <v>91</v>
      </c>
      <c r="C10" s="48"/>
      <c r="D10" s="39"/>
      <c r="E10" s="39"/>
      <c r="F10" s="42" t="s">
        <v>55</v>
      </c>
      <c r="G10" s="50">
        <v>0.315</v>
      </c>
      <c r="H10" s="41"/>
    </row>
    <row r="11" spans="2:8" ht="16.5" thickTop="1" thickBot="1" x14ac:dyDescent="0.3">
      <c r="B11" s="151"/>
      <c r="C11" s="151"/>
      <c r="D11" s="39"/>
      <c r="E11" s="39"/>
      <c r="F11" s="39"/>
      <c r="G11" s="41"/>
      <c r="H11" s="41"/>
    </row>
    <row r="12" spans="2:8" ht="15.75" customHeight="1" thickTop="1" thickBot="1" x14ac:dyDescent="0.3">
      <c r="B12" s="48" t="s">
        <v>158</v>
      </c>
      <c r="C12" s="43"/>
      <c r="D12" s="39"/>
      <c r="E12" s="43"/>
      <c r="F12" s="42" t="s">
        <v>71</v>
      </c>
      <c r="G12" s="51">
        <v>1.5</v>
      </c>
      <c r="H12" s="109" t="str">
        <f>IF(G12&lt;1,"non è possibile!","")</f>
        <v/>
      </c>
    </row>
    <row r="13" spans="2:8" ht="16.149999999999999" customHeight="1" thickTop="1" thickBot="1" x14ac:dyDescent="0.3">
      <c r="B13" s="48" t="s">
        <v>92</v>
      </c>
      <c r="C13" s="43"/>
      <c r="D13" s="39"/>
      <c r="E13" s="43"/>
      <c r="F13" s="42" t="s">
        <v>72</v>
      </c>
      <c r="G13" s="52" t="s">
        <v>33</v>
      </c>
      <c r="H13" s="39"/>
    </row>
    <row r="14" spans="2:8" ht="16.5" thickTop="1" thickBot="1" x14ac:dyDescent="0.3">
      <c r="B14" s="48" t="s">
        <v>93</v>
      </c>
      <c r="C14" s="45"/>
      <c r="D14" s="39"/>
      <c r="E14" s="45"/>
      <c r="F14" s="42" t="s">
        <v>73</v>
      </c>
      <c r="G14" s="52" t="s">
        <v>20</v>
      </c>
      <c r="H14" s="44"/>
    </row>
    <row r="15" spans="2:8" ht="15.75" thickTop="1" x14ac:dyDescent="0.25">
      <c r="B15" s="46"/>
      <c r="C15" s="46"/>
      <c r="D15" s="39"/>
      <c r="E15" s="46"/>
      <c r="F15" s="28"/>
      <c r="G15" s="44"/>
      <c r="H15" s="44"/>
    </row>
    <row r="16" spans="2:8" ht="18" x14ac:dyDescent="0.35">
      <c r="B16" s="26" t="s">
        <v>80</v>
      </c>
      <c r="C16" s="4"/>
      <c r="D16" s="4"/>
      <c r="E16" s="4"/>
      <c r="F16" s="61" t="s">
        <v>56</v>
      </c>
      <c r="G16" s="62">
        <v>0.05</v>
      </c>
      <c r="H16" s="60"/>
    </row>
    <row r="17" spans="2:8" x14ac:dyDescent="0.25">
      <c r="B17" s="4" t="s">
        <v>61</v>
      </c>
      <c r="C17" s="4"/>
      <c r="D17" s="4"/>
      <c r="E17" s="4"/>
      <c r="F17" s="63" t="s">
        <v>8</v>
      </c>
      <c r="G17" s="64">
        <v>9.8059999999999992</v>
      </c>
      <c r="H17" s="60"/>
    </row>
    <row r="18" spans="2:8" ht="18" x14ac:dyDescent="0.35">
      <c r="B18" s="4" t="s">
        <v>89</v>
      </c>
      <c r="C18" s="4"/>
      <c r="D18" s="4"/>
      <c r="E18" s="4"/>
      <c r="F18" s="57" t="s">
        <v>53</v>
      </c>
      <c r="G18" s="35">
        <f>G8*9.806</f>
        <v>1.7944979999999997</v>
      </c>
      <c r="H18" s="60"/>
    </row>
    <row r="19" spans="2:8" ht="18" x14ac:dyDescent="0.25">
      <c r="B19" s="29" t="s">
        <v>62</v>
      </c>
      <c r="C19" s="4"/>
      <c r="D19" s="4"/>
      <c r="E19" s="4"/>
      <c r="F19" s="63" t="s">
        <v>12</v>
      </c>
      <c r="G19" s="65">
        <f>IF(G14="T1",1,IF(G14="T2",1.2,IF(G14="T3",1.2,IF(G14="T4",1.4,""))))</f>
        <v>1</v>
      </c>
      <c r="H19" s="60"/>
    </row>
    <row r="20" spans="2:8" ht="18" x14ac:dyDescent="0.25">
      <c r="B20" s="29" t="s">
        <v>63</v>
      </c>
      <c r="C20" s="4"/>
      <c r="D20" s="4"/>
      <c r="E20" s="4"/>
      <c r="F20" s="63" t="s">
        <v>13</v>
      </c>
      <c r="G20" s="66">
        <f>IF(G13="A",'Foglio deposito'!C3,IF(G13="B",'Foglio deposito'!C4,IF(G13="C",'Foglio deposito'!C5,IF(G13="D",'Foglio deposito'!C6,IF(G13="E",'Foglio deposito'!C7,"")))))</f>
        <v>1.4245117999999999</v>
      </c>
      <c r="H20" s="60"/>
    </row>
    <row r="21" spans="2:8" x14ac:dyDescent="0.25">
      <c r="B21" s="29" t="s">
        <v>64</v>
      </c>
      <c r="C21" s="4"/>
      <c r="D21" s="4"/>
      <c r="E21" s="4"/>
      <c r="F21" s="63" t="s">
        <v>6</v>
      </c>
      <c r="G21" s="66">
        <f>G19*G20</f>
        <v>1.4245117999999999</v>
      </c>
      <c r="H21" s="60"/>
    </row>
    <row r="22" spans="2:8" ht="18" x14ac:dyDescent="0.25">
      <c r="B22" s="29" t="s">
        <v>65</v>
      </c>
      <c r="C22" s="4"/>
      <c r="D22" s="4"/>
      <c r="E22" s="4"/>
      <c r="F22" s="63" t="s">
        <v>15</v>
      </c>
      <c r="G22" s="66">
        <f>IF(G13="A",'Foglio deposito'!D3,IF(G13="B",'Foglio deposito'!D4,IF(G13="C",'Foglio deposito'!D5,IF(G13="D",'Foglio deposito'!D6,IF(G13="E",'Foglio deposito'!D7,"")))))</f>
        <v>1.537258192902756</v>
      </c>
      <c r="H22" s="60"/>
    </row>
    <row r="23" spans="2:8" ht="18" x14ac:dyDescent="0.25">
      <c r="B23" s="29" t="s">
        <v>66</v>
      </c>
      <c r="C23" s="4"/>
      <c r="D23" s="4"/>
      <c r="E23" s="4"/>
      <c r="F23" s="63" t="s">
        <v>16</v>
      </c>
      <c r="G23" s="34">
        <f>G24/3</f>
        <v>0.16141211025478938</v>
      </c>
      <c r="H23" s="60"/>
    </row>
    <row r="24" spans="2:8" ht="18" x14ac:dyDescent="0.25">
      <c r="B24" s="29" t="s">
        <v>67</v>
      </c>
      <c r="C24" s="4"/>
      <c r="D24" s="4"/>
      <c r="E24" s="4"/>
      <c r="F24" s="63" t="s">
        <v>17</v>
      </c>
      <c r="G24" s="34">
        <f>G22*G10</f>
        <v>0.48423633076436817</v>
      </c>
      <c r="H24" s="60"/>
    </row>
    <row r="25" spans="2:8" ht="18" x14ac:dyDescent="0.25">
      <c r="B25" s="29" t="s">
        <v>68</v>
      </c>
      <c r="C25" s="4"/>
      <c r="D25" s="4"/>
      <c r="E25" s="4"/>
      <c r="F25" s="63" t="s">
        <v>18</v>
      </c>
      <c r="G25" s="34">
        <f>4*G18/G17+1.6</f>
        <v>2.3319999999999999</v>
      </c>
      <c r="H25" s="60"/>
    </row>
    <row r="26" spans="2:8" x14ac:dyDescent="0.25">
      <c r="B26" s="29" t="s">
        <v>69</v>
      </c>
      <c r="C26" s="4"/>
      <c r="D26" s="4"/>
      <c r="E26" s="4"/>
      <c r="F26" s="67" t="s">
        <v>19</v>
      </c>
      <c r="G26" s="53">
        <v>5</v>
      </c>
      <c r="H26" s="60"/>
    </row>
    <row r="27" spans="2:8" x14ac:dyDescent="0.25">
      <c r="B27" s="4" t="s">
        <v>70</v>
      </c>
      <c r="C27" s="4"/>
      <c r="D27" s="4"/>
      <c r="E27" s="4"/>
      <c r="F27" s="67" t="s">
        <v>1</v>
      </c>
      <c r="G27" s="53">
        <f>IF((10/(5+G26))^0.5&lt;0.55,1/G12,(10/(5+G26))^0.5)</f>
        <v>1</v>
      </c>
      <c r="H27" s="60"/>
    </row>
    <row r="28" spans="2:8" x14ac:dyDescent="0.25">
      <c r="B28" s="4" t="s">
        <v>75</v>
      </c>
      <c r="C28" s="4"/>
      <c r="D28" s="4"/>
      <c r="E28" s="4"/>
      <c r="F28" s="63" t="s">
        <v>21</v>
      </c>
      <c r="G28" s="68">
        <f>1/G12</f>
        <v>0.66666666666666663</v>
      </c>
      <c r="H28" s="60"/>
    </row>
    <row r="29" spans="2:8" x14ac:dyDescent="0.25">
      <c r="B29" s="25" t="s">
        <v>87</v>
      </c>
      <c r="C29" s="4"/>
      <c r="D29" s="4"/>
      <c r="E29" s="4"/>
      <c r="F29" s="69" t="s">
        <v>5</v>
      </c>
      <c r="G29" s="70">
        <v>1</v>
      </c>
      <c r="H29" s="60"/>
    </row>
    <row r="30" spans="2:8" x14ac:dyDescent="0.25">
      <c r="B30" s="4"/>
      <c r="C30" s="4"/>
      <c r="D30" s="4"/>
      <c r="E30" s="4"/>
      <c r="F30" s="4"/>
      <c r="G30" s="4"/>
      <c r="H30" s="60"/>
    </row>
    <row r="31" spans="2:8" x14ac:dyDescent="0.25">
      <c r="B31" s="145" t="s">
        <v>60</v>
      </c>
      <c r="C31" s="145"/>
      <c r="D31" s="145"/>
      <c r="E31" s="145"/>
      <c r="F31" s="4"/>
      <c r="G31" s="4"/>
      <c r="H31" s="58"/>
    </row>
    <row r="32" spans="2:8" x14ac:dyDescent="0.25">
      <c r="B32" s="56"/>
      <c r="C32" s="56"/>
      <c r="D32" s="56"/>
      <c r="E32" s="56"/>
      <c r="F32" s="4"/>
      <c r="G32" s="4"/>
      <c r="H32" s="4"/>
    </row>
    <row r="33" spans="2:8" ht="18" x14ac:dyDescent="0.25">
      <c r="B33" s="4" t="s">
        <v>84</v>
      </c>
      <c r="C33" s="56"/>
      <c r="D33" s="56"/>
      <c r="E33" s="56"/>
      <c r="F33" s="71" t="s">
        <v>22</v>
      </c>
      <c r="G33" s="35">
        <f>IF(G47&lt;G23,G18*G21*G27*G9*(G47/G23+1/(G27*G9)*(1-G47/G23)),IF(G47&lt;G24,G18*G21*G27*G9,IF(G47&lt;G25,G18*G21*G27*G9*(G24/G47),G18*G21*G27*G9*((G24*G25)/G47^2))))</f>
        <v>6.4137154923756858</v>
      </c>
      <c r="H33" s="72">
        <f>G33/G17</f>
        <v>0.65406031943459986</v>
      </c>
    </row>
    <row r="34" spans="2:8" ht="18" x14ac:dyDescent="0.25">
      <c r="B34" s="4" t="s">
        <v>85</v>
      </c>
      <c r="C34" s="56"/>
      <c r="D34" s="56"/>
      <c r="E34" s="56"/>
      <c r="F34" s="71" t="s">
        <v>23</v>
      </c>
      <c r="G34" s="35">
        <f>IF(G47&lt;G23,G18*G21*G28*G9*(G47/G23+1/(G28*G9)*(1-G47/G23)),IF(G47&lt;G24,G18*G21*G28*G9,IF(G47&lt;G25,G18*G21*G28*G9*(G24/G47),G18*G21*G28*G9*((G24*G25)/G47^2))))</f>
        <v>4.2758103282504569</v>
      </c>
      <c r="H34" s="73">
        <f>G34/G17</f>
        <v>0.43604021295639989</v>
      </c>
    </row>
    <row r="35" spans="2:8" x14ac:dyDescent="0.25">
      <c r="B35" s="56"/>
      <c r="C35" s="56"/>
      <c r="D35" s="56"/>
      <c r="E35" s="56"/>
      <c r="F35" s="4"/>
      <c r="G35" s="4"/>
      <c r="H35" s="4"/>
    </row>
    <row r="36" spans="2:8" x14ac:dyDescent="0.25">
      <c r="B36" s="56"/>
      <c r="C36" s="56"/>
      <c r="D36" s="56"/>
      <c r="E36" s="56"/>
      <c r="F36" s="4"/>
      <c r="G36" s="4"/>
      <c r="H36" s="4"/>
    </row>
    <row r="37" spans="2:8" x14ac:dyDescent="0.25">
      <c r="B37" s="56"/>
      <c r="C37" s="56"/>
      <c r="D37" s="56"/>
      <c r="E37" s="56"/>
      <c r="F37" s="4"/>
      <c r="G37" s="4"/>
      <c r="H37" s="58"/>
    </row>
    <row r="38" spans="2:8" x14ac:dyDescent="0.25">
      <c r="B38" s="56"/>
      <c r="C38" s="56"/>
      <c r="D38" s="56"/>
      <c r="E38" s="56"/>
      <c r="F38" s="4"/>
      <c r="G38" s="4"/>
      <c r="H38" s="58"/>
    </row>
    <row r="39" spans="2:8" x14ac:dyDescent="0.25">
      <c r="B39" s="56"/>
      <c r="C39" s="56"/>
      <c r="D39" s="56"/>
      <c r="E39" s="56"/>
      <c r="F39" s="4"/>
      <c r="G39" s="4"/>
      <c r="H39" s="58"/>
    </row>
    <row r="40" spans="2:8" x14ac:dyDescent="0.25">
      <c r="B40" s="56"/>
      <c r="C40" s="56"/>
      <c r="D40" s="56"/>
      <c r="E40" s="56"/>
      <c r="F40" s="4"/>
      <c r="G40" s="4"/>
      <c r="H40" s="58"/>
    </row>
    <row r="41" spans="2:8" x14ac:dyDescent="0.25">
      <c r="B41" s="56"/>
      <c r="C41" s="56"/>
      <c r="D41" s="56"/>
      <c r="E41" s="56"/>
      <c r="F41" s="4"/>
      <c r="G41" s="4"/>
      <c r="H41" s="58"/>
    </row>
    <row r="42" spans="2:8" x14ac:dyDescent="0.25">
      <c r="B42" s="56"/>
      <c r="C42" s="56"/>
      <c r="D42" s="56"/>
      <c r="E42" s="56"/>
      <c r="F42" s="4"/>
      <c r="G42" s="4"/>
      <c r="H42" s="58"/>
    </row>
    <row r="43" spans="2:8" x14ac:dyDescent="0.25">
      <c r="B43" s="56"/>
      <c r="C43" s="56"/>
      <c r="D43" s="56"/>
      <c r="E43" s="56"/>
      <c r="F43" s="4"/>
      <c r="G43" s="4"/>
      <c r="H43" s="58"/>
    </row>
    <row r="44" spans="2:8" x14ac:dyDescent="0.25">
      <c r="B44" s="56"/>
      <c r="C44" s="56"/>
      <c r="D44" s="56"/>
      <c r="E44" s="56"/>
      <c r="F44" s="4"/>
      <c r="G44" s="4"/>
      <c r="H44" s="58"/>
    </row>
    <row r="45" spans="2:8" x14ac:dyDescent="0.25">
      <c r="B45" s="56"/>
      <c r="C45" s="56"/>
      <c r="D45" s="56"/>
      <c r="E45" s="56"/>
      <c r="F45" s="4"/>
      <c r="G45" s="4"/>
      <c r="H45" s="58"/>
    </row>
    <row r="46" spans="2:8" x14ac:dyDescent="0.25">
      <c r="B46" s="4"/>
      <c r="C46" s="4"/>
      <c r="D46" s="4"/>
      <c r="E46" s="4"/>
      <c r="F46" s="4"/>
      <c r="G46" s="4"/>
      <c r="H46" s="4"/>
    </row>
    <row r="47" spans="2:8" ht="18" x14ac:dyDescent="0.25">
      <c r="B47" s="55" t="s">
        <v>86</v>
      </c>
      <c r="C47" s="4"/>
      <c r="D47" s="4"/>
      <c r="E47" s="4"/>
      <c r="F47" s="63" t="s">
        <v>77</v>
      </c>
      <c r="G47" s="34">
        <f>G16*'DATI '!G16^(3/4)</f>
        <v>0.1671850762441055</v>
      </c>
      <c r="H47" s="24" t="str">
        <f>IF(G47&gt;2.5*G24," Il paragrafo 7.3.3.2 delle NTC 08 lo vieta!","")</f>
        <v/>
      </c>
    </row>
    <row r="48" spans="2:8" ht="15.75" x14ac:dyDescent="0.25">
      <c r="B48" s="75"/>
      <c r="C48" s="76"/>
      <c r="D48" s="74"/>
      <c r="E48" s="77"/>
      <c r="F48" s="4"/>
      <c r="G48" s="4"/>
      <c r="H48" s="4"/>
    </row>
    <row r="49" spans="2:8" x14ac:dyDescent="0.25">
      <c r="B49" s="4"/>
      <c r="C49" s="4"/>
      <c r="D49" s="4"/>
      <c r="E49" s="4"/>
      <c r="F49" s="4"/>
      <c r="G49" s="4"/>
      <c r="H49" s="4"/>
    </row>
    <row r="50" spans="2:8" x14ac:dyDescent="0.25">
      <c r="B50" s="4"/>
      <c r="C50" s="4"/>
      <c r="D50" s="4"/>
      <c r="E50" s="4"/>
      <c r="F50" s="4"/>
      <c r="G50" s="4"/>
      <c r="H50" s="4"/>
    </row>
    <row r="51" spans="2:8" x14ac:dyDescent="0.25">
      <c r="B51" s="4"/>
      <c r="C51" s="4"/>
      <c r="D51" s="4"/>
      <c r="E51" s="4"/>
      <c r="F51" s="4"/>
      <c r="G51" s="4"/>
      <c r="H51" s="4"/>
    </row>
    <row r="52" spans="2:8" x14ac:dyDescent="0.25">
      <c r="B52" s="4"/>
      <c r="C52" s="4"/>
      <c r="D52" s="4"/>
      <c r="E52" s="4"/>
      <c r="F52" s="4"/>
      <c r="G52" s="4"/>
      <c r="H52" s="4"/>
    </row>
    <row r="53" spans="2:8" x14ac:dyDescent="0.25">
      <c r="B53" s="4"/>
      <c r="C53" s="4"/>
      <c r="D53" s="4"/>
      <c r="E53" s="4"/>
      <c r="F53" s="4"/>
      <c r="G53" s="4"/>
      <c r="H53" s="4"/>
    </row>
    <row r="54" spans="2:8" x14ac:dyDescent="0.25">
      <c r="B54" s="4"/>
      <c r="C54" s="4"/>
      <c r="D54" s="4"/>
      <c r="E54" s="4"/>
      <c r="F54" s="4"/>
      <c r="G54" s="4"/>
      <c r="H54" s="4"/>
    </row>
    <row r="55" spans="2:8" x14ac:dyDescent="0.25">
      <c r="B55" s="4"/>
      <c r="C55" s="4"/>
      <c r="D55" s="4"/>
      <c r="E55" s="4"/>
      <c r="F55" s="4"/>
      <c r="G55" s="4"/>
      <c r="H55" s="4"/>
    </row>
    <row r="56" spans="2:8" x14ac:dyDescent="0.25">
      <c r="B56" s="4"/>
      <c r="C56" s="4"/>
      <c r="D56" s="4"/>
      <c r="E56" s="4"/>
      <c r="F56" s="4"/>
      <c r="G56" s="4"/>
      <c r="H56" s="4"/>
    </row>
    <row r="57" spans="2:8" x14ac:dyDescent="0.25">
      <c r="B57" s="4"/>
      <c r="C57" s="4"/>
      <c r="D57" s="4"/>
      <c r="E57" s="4"/>
      <c r="F57" s="4"/>
      <c r="G57" s="4"/>
      <c r="H57" s="4"/>
    </row>
    <row r="58" spans="2:8" x14ac:dyDescent="0.25">
      <c r="B58" s="4"/>
      <c r="C58" s="4"/>
      <c r="D58" s="4"/>
      <c r="E58" s="4"/>
      <c r="F58" s="4"/>
      <c r="G58" s="4"/>
      <c r="H58" s="4"/>
    </row>
    <row r="59" spans="2:8" x14ac:dyDescent="0.25">
      <c r="B59" s="4"/>
      <c r="C59" s="4"/>
      <c r="D59" s="4"/>
      <c r="E59" s="4"/>
      <c r="F59" s="4"/>
      <c r="G59" s="4"/>
      <c r="H59" s="4"/>
    </row>
    <row r="60" spans="2:8" x14ac:dyDescent="0.25">
      <c r="B60" s="4"/>
      <c r="C60" s="4"/>
      <c r="D60" s="4"/>
      <c r="E60" s="4"/>
      <c r="F60" s="4"/>
      <c r="G60" s="4"/>
      <c r="H60" s="4"/>
    </row>
    <row r="61" spans="2:8" x14ac:dyDescent="0.25">
      <c r="B61" s="4"/>
      <c r="C61" s="4"/>
      <c r="D61" s="4"/>
      <c r="E61" s="4"/>
      <c r="F61" s="4"/>
      <c r="G61" s="4"/>
      <c r="H61" s="4"/>
    </row>
    <row r="62" spans="2:8" x14ac:dyDescent="0.25">
      <c r="B62" s="4"/>
      <c r="C62" s="4"/>
      <c r="D62" s="4"/>
      <c r="E62" s="4"/>
      <c r="F62" s="4"/>
      <c r="G62" s="4"/>
      <c r="H62" s="4"/>
    </row>
    <row r="63" spans="2:8" x14ac:dyDescent="0.25">
      <c r="B63" s="4"/>
      <c r="C63" s="4"/>
      <c r="D63" s="4"/>
      <c r="E63" s="4"/>
      <c r="F63" s="4"/>
      <c r="G63" s="4"/>
      <c r="H63" s="4"/>
    </row>
    <row r="64" spans="2:8" x14ac:dyDescent="0.25">
      <c r="B64" s="4"/>
      <c r="C64" s="4"/>
      <c r="D64" s="4"/>
      <c r="E64" s="4"/>
      <c r="F64" s="4"/>
      <c r="G64" s="4"/>
      <c r="H64" s="4"/>
    </row>
    <row r="65" spans="2:8" x14ac:dyDescent="0.25">
      <c r="B65" s="4"/>
      <c r="C65" s="4"/>
      <c r="D65" s="4"/>
      <c r="E65" s="4"/>
      <c r="F65" s="4"/>
      <c r="G65" s="4"/>
      <c r="H65" s="4"/>
    </row>
    <row r="66" spans="2:8" x14ac:dyDescent="0.25">
      <c r="B66" s="4"/>
      <c r="C66" s="4"/>
      <c r="D66" s="4"/>
      <c r="E66" s="4"/>
      <c r="F66" s="4"/>
      <c r="G66" s="4"/>
      <c r="H66" s="4"/>
    </row>
    <row r="67" spans="2:8" x14ac:dyDescent="0.25">
      <c r="B67" s="4"/>
      <c r="C67" s="4"/>
      <c r="D67" s="4"/>
      <c r="E67" s="4"/>
      <c r="F67" s="4"/>
      <c r="G67" s="4"/>
      <c r="H67" s="4"/>
    </row>
    <row r="68" spans="2:8" x14ac:dyDescent="0.25">
      <c r="B68" s="4"/>
      <c r="C68" s="4"/>
      <c r="D68" s="4"/>
      <c r="E68" s="4"/>
      <c r="F68" s="4"/>
      <c r="G68" s="4"/>
      <c r="H68" s="4"/>
    </row>
    <row r="69" spans="2:8" x14ac:dyDescent="0.25">
      <c r="B69" s="4"/>
      <c r="C69" s="4"/>
      <c r="D69" s="4"/>
      <c r="E69" s="4"/>
      <c r="F69" s="4"/>
      <c r="G69" s="4"/>
      <c r="H69" s="4"/>
    </row>
    <row r="70" spans="2:8" x14ac:dyDescent="0.25">
      <c r="B70" s="4"/>
      <c r="C70" s="4"/>
      <c r="D70" s="4"/>
      <c r="E70" s="4"/>
      <c r="F70" s="4"/>
      <c r="G70" s="4"/>
      <c r="H70" s="4"/>
    </row>
    <row r="71" spans="2:8" x14ac:dyDescent="0.25">
      <c r="B71" s="4"/>
      <c r="C71" s="4"/>
      <c r="D71" s="4"/>
      <c r="E71" s="4"/>
      <c r="F71" s="4"/>
      <c r="G71" s="4"/>
      <c r="H71" s="4"/>
    </row>
    <row r="72" spans="2:8" x14ac:dyDescent="0.25">
      <c r="B72" s="4"/>
      <c r="C72" s="4"/>
      <c r="D72" s="4"/>
      <c r="E72" s="4"/>
      <c r="F72" s="4"/>
      <c r="G72" s="4"/>
      <c r="H72" s="4"/>
    </row>
    <row r="73" spans="2:8" x14ac:dyDescent="0.25">
      <c r="B73" s="4"/>
      <c r="C73" s="4"/>
      <c r="D73" s="4"/>
      <c r="E73" s="4"/>
      <c r="F73" s="4"/>
      <c r="G73" s="4"/>
      <c r="H73" s="4"/>
    </row>
    <row r="74" spans="2:8" x14ac:dyDescent="0.25">
      <c r="B74" s="4"/>
      <c r="C74" s="4"/>
      <c r="D74" s="4"/>
      <c r="E74" s="4"/>
      <c r="F74" s="4"/>
      <c r="G74" s="4"/>
      <c r="H74" s="4"/>
    </row>
    <row r="75" spans="2:8" x14ac:dyDescent="0.25">
      <c r="B75" s="4"/>
      <c r="C75" s="4"/>
      <c r="D75" s="4"/>
      <c r="E75" s="4"/>
      <c r="F75" s="4"/>
      <c r="G75" s="4"/>
      <c r="H75" s="4"/>
    </row>
    <row r="76" spans="2:8" x14ac:dyDescent="0.25">
      <c r="B76" s="4"/>
      <c r="C76" s="4"/>
      <c r="D76" s="4"/>
      <c r="E76" s="4"/>
      <c r="F76" s="4"/>
      <c r="G76" s="4"/>
      <c r="H76" s="4"/>
    </row>
    <row r="77" spans="2:8" x14ac:dyDescent="0.25">
      <c r="B77" s="4"/>
      <c r="C77" s="4"/>
      <c r="D77" s="4"/>
      <c r="E77" s="4"/>
      <c r="F77" s="4"/>
      <c r="G77" s="4"/>
      <c r="H77" s="4"/>
    </row>
    <row r="78" spans="2:8" x14ac:dyDescent="0.25">
      <c r="B78" s="4"/>
      <c r="C78" s="4"/>
      <c r="D78" s="4"/>
      <c r="E78" s="4"/>
      <c r="F78" s="4"/>
      <c r="G78" s="4"/>
      <c r="H78" s="4"/>
    </row>
    <row r="79" spans="2:8" x14ac:dyDescent="0.25">
      <c r="B79" s="4"/>
      <c r="C79" s="4"/>
      <c r="D79" s="4"/>
      <c r="E79" s="4"/>
      <c r="F79" s="4"/>
      <c r="G79" s="4"/>
      <c r="H79" s="4"/>
    </row>
    <row r="80" spans="2:8" x14ac:dyDescent="0.25">
      <c r="B80" s="4"/>
      <c r="C80" s="4"/>
      <c r="D80" s="4"/>
      <c r="E80" s="4"/>
      <c r="F80" s="4"/>
      <c r="G80" s="4"/>
      <c r="H80" s="4"/>
    </row>
    <row r="81" spans="2:8" x14ac:dyDescent="0.25">
      <c r="B81" s="4"/>
      <c r="C81" s="4"/>
      <c r="D81" s="4"/>
      <c r="E81" s="4"/>
      <c r="F81" s="4"/>
      <c r="G81" s="4"/>
      <c r="H81" s="4"/>
    </row>
    <row r="82" spans="2:8" x14ac:dyDescent="0.25">
      <c r="B82" s="4"/>
      <c r="C82" s="4"/>
      <c r="D82" s="4"/>
      <c r="E82" s="4"/>
      <c r="F82" s="4"/>
      <c r="G82" s="4"/>
      <c r="H82" s="4"/>
    </row>
    <row r="83" spans="2:8" x14ac:dyDescent="0.25">
      <c r="B83" s="4"/>
      <c r="C83" s="4"/>
      <c r="D83" s="4"/>
      <c r="E83" s="4"/>
      <c r="F83" s="4"/>
      <c r="G83" s="4"/>
      <c r="H83" s="4"/>
    </row>
    <row r="84" spans="2:8" x14ac:dyDescent="0.25">
      <c r="B84" s="4"/>
      <c r="C84" s="4"/>
      <c r="D84" s="4"/>
      <c r="E84" s="4"/>
      <c r="F84" s="4"/>
      <c r="G84" s="4"/>
      <c r="H84" s="4"/>
    </row>
    <row r="85" spans="2:8" x14ac:dyDescent="0.25">
      <c r="B85" s="4"/>
      <c r="C85" s="4"/>
      <c r="D85" s="4"/>
      <c r="E85" s="4"/>
      <c r="F85" s="4"/>
      <c r="G85" s="4"/>
      <c r="H85" s="4"/>
    </row>
    <row r="86" spans="2:8" x14ac:dyDescent="0.25">
      <c r="B86" s="4"/>
      <c r="C86" s="4"/>
      <c r="D86" s="4"/>
      <c r="E86" s="4"/>
      <c r="F86" s="4"/>
      <c r="G86" s="4"/>
      <c r="H86" s="4"/>
    </row>
    <row r="87" spans="2:8" x14ac:dyDescent="0.25">
      <c r="B87" s="4"/>
      <c r="C87" s="4"/>
      <c r="D87" s="4"/>
      <c r="E87" s="4"/>
      <c r="F87" s="4"/>
      <c r="G87" s="4"/>
      <c r="H87" s="4"/>
    </row>
    <row r="88" spans="2:8" x14ac:dyDescent="0.25">
      <c r="B88" s="4"/>
      <c r="C88" s="4"/>
      <c r="D88" s="4"/>
      <c r="E88" s="4"/>
      <c r="F88" s="4"/>
      <c r="G88" s="4"/>
      <c r="H88" s="4"/>
    </row>
    <row r="89" spans="2:8" x14ac:dyDescent="0.25">
      <c r="B89" s="4"/>
      <c r="C89" s="4"/>
      <c r="D89" s="4"/>
      <c r="E89" s="4"/>
      <c r="F89" s="4"/>
      <c r="G89" s="4"/>
      <c r="H89" s="4"/>
    </row>
    <row r="90" spans="2:8" x14ac:dyDescent="0.25">
      <c r="B90" s="4"/>
      <c r="C90" s="4"/>
      <c r="D90" s="4"/>
      <c r="E90" s="4"/>
      <c r="F90" s="4"/>
      <c r="G90" s="4"/>
      <c r="H90" s="4"/>
    </row>
    <row r="91" spans="2:8" x14ac:dyDescent="0.25">
      <c r="B91" s="4"/>
      <c r="C91" s="4"/>
      <c r="D91" s="4"/>
      <c r="E91" s="4"/>
      <c r="F91" s="4"/>
      <c r="G91" s="4"/>
      <c r="H91" s="4"/>
    </row>
    <row r="92" spans="2:8" x14ac:dyDescent="0.25">
      <c r="B92" s="4"/>
      <c r="C92" s="4"/>
      <c r="D92" s="4"/>
      <c r="E92" s="4"/>
      <c r="F92" s="4"/>
      <c r="G92" s="4"/>
      <c r="H92" s="4"/>
    </row>
    <row r="93" spans="2:8" x14ac:dyDescent="0.25">
      <c r="B93" s="4"/>
      <c r="C93" s="4"/>
      <c r="D93" s="4"/>
      <c r="E93" s="4"/>
      <c r="F93" s="4"/>
      <c r="G93" s="4"/>
      <c r="H93" s="4"/>
    </row>
    <row r="94" spans="2:8" x14ac:dyDescent="0.25">
      <c r="B94" s="4"/>
      <c r="C94" s="4"/>
      <c r="D94" s="4"/>
      <c r="E94" s="4"/>
      <c r="F94" s="4"/>
      <c r="G94" s="4"/>
      <c r="H94" s="4"/>
    </row>
    <row r="95" spans="2:8" x14ac:dyDescent="0.25">
      <c r="B95" s="4"/>
      <c r="C95" s="4"/>
      <c r="D95" s="4"/>
      <c r="E95" s="4"/>
      <c r="F95" s="4"/>
      <c r="G95" s="4"/>
      <c r="H95" s="4"/>
    </row>
    <row r="96" spans="2:8" x14ac:dyDescent="0.25">
      <c r="B96" s="4"/>
      <c r="C96" s="4"/>
      <c r="D96" s="4"/>
      <c r="E96" s="4"/>
      <c r="F96" s="4"/>
      <c r="G96" s="4"/>
      <c r="H96" s="4"/>
    </row>
    <row r="97" spans="2:8" x14ac:dyDescent="0.25">
      <c r="B97" s="4"/>
      <c r="C97" s="4"/>
      <c r="D97" s="4"/>
      <c r="E97" s="4"/>
      <c r="F97" s="4"/>
      <c r="G97" s="4"/>
      <c r="H97" s="4"/>
    </row>
    <row r="98" spans="2:8" x14ac:dyDescent="0.25">
      <c r="B98" s="4"/>
      <c r="C98" s="4"/>
      <c r="D98" s="4"/>
      <c r="E98" s="4"/>
      <c r="F98" s="4"/>
      <c r="G98" s="4"/>
      <c r="H98" s="4"/>
    </row>
    <row r="99" spans="2:8" x14ac:dyDescent="0.25">
      <c r="B99" s="4"/>
      <c r="C99" s="4"/>
      <c r="D99" s="4"/>
      <c r="E99" s="4"/>
      <c r="F99" s="4"/>
      <c r="G99" s="4"/>
      <c r="H99" s="4"/>
    </row>
    <row r="100" spans="2:8" x14ac:dyDescent="0.25">
      <c r="B100" s="4"/>
      <c r="C100" s="4"/>
      <c r="D100" s="4"/>
      <c r="E100" s="4"/>
      <c r="F100" s="4"/>
      <c r="G100" s="4"/>
      <c r="H100" s="4"/>
    </row>
    <row r="101" spans="2:8" x14ac:dyDescent="0.25">
      <c r="B101" s="4"/>
      <c r="C101" s="4"/>
      <c r="D101" s="4"/>
      <c r="E101" s="4"/>
      <c r="F101" s="4"/>
      <c r="G101" s="4"/>
      <c r="H101" s="4"/>
    </row>
    <row r="102" spans="2:8" x14ac:dyDescent="0.25">
      <c r="B102" s="4"/>
      <c r="C102" s="4"/>
      <c r="D102" s="4"/>
      <c r="E102" s="4"/>
      <c r="F102" s="4"/>
      <c r="G102" s="4"/>
      <c r="H102" s="4"/>
    </row>
    <row r="103" spans="2:8" x14ac:dyDescent="0.25">
      <c r="B103" s="4"/>
      <c r="C103" s="4"/>
      <c r="D103" s="4"/>
      <c r="E103" s="4"/>
      <c r="F103" s="4"/>
      <c r="G103" s="4"/>
      <c r="H103" s="4"/>
    </row>
    <row r="104" spans="2:8" x14ac:dyDescent="0.25">
      <c r="B104" s="4"/>
      <c r="C104" s="4"/>
      <c r="D104" s="4"/>
      <c r="E104" s="4"/>
      <c r="F104" s="4"/>
      <c r="G104" s="4"/>
      <c r="H104" s="4"/>
    </row>
    <row r="105" spans="2:8" x14ac:dyDescent="0.25">
      <c r="B105" s="4"/>
      <c r="C105" s="4"/>
      <c r="D105" s="4"/>
      <c r="E105" s="4"/>
      <c r="F105" s="4"/>
      <c r="G105" s="4"/>
      <c r="H105" s="4"/>
    </row>
    <row r="106" spans="2:8" x14ac:dyDescent="0.25">
      <c r="B106" s="4"/>
      <c r="C106" s="4"/>
      <c r="D106" s="4"/>
      <c r="E106" s="4"/>
      <c r="F106" s="4"/>
      <c r="G106" s="4"/>
      <c r="H106" s="4"/>
    </row>
    <row r="107" spans="2:8" x14ac:dyDescent="0.25">
      <c r="B107" s="4"/>
      <c r="C107" s="4"/>
      <c r="D107" s="4"/>
      <c r="E107" s="4"/>
      <c r="F107" s="4"/>
      <c r="G107" s="4"/>
      <c r="H107" s="4"/>
    </row>
    <row r="108" spans="2:8" x14ac:dyDescent="0.25">
      <c r="B108" s="4"/>
      <c r="C108" s="4"/>
      <c r="D108" s="4"/>
      <c r="E108" s="4"/>
      <c r="F108" s="4"/>
      <c r="G108" s="4"/>
      <c r="H108" s="4"/>
    </row>
    <row r="109" spans="2:8" x14ac:dyDescent="0.25">
      <c r="B109" s="4"/>
      <c r="C109" s="4"/>
      <c r="D109" s="4"/>
      <c r="E109" s="4"/>
      <c r="F109" s="4"/>
      <c r="G109" s="4"/>
      <c r="H109" s="4"/>
    </row>
    <row r="110" spans="2:8" x14ac:dyDescent="0.25">
      <c r="B110" s="4"/>
      <c r="C110" s="4"/>
      <c r="D110" s="4"/>
      <c r="E110" s="4"/>
      <c r="F110" s="4"/>
      <c r="G110" s="4"/>
      <c r="H110" s="4"/>
    </row>
    <row r="111" spans="2:8" x14ac:dyDescent="0.25">
      <c r="B111" s="4"/>
      <c r="C111" s="4"/>
      <c r="D111" s="4"/>
      <c r="E111" s="4"/>
      <c r="F111" s="4"/>
      <c r="G111" s="4"/>
      <c r="H111" s="4"/>
    </row>
    <row r="112" spans="2:8" x14ac:dyDescent="0.25">
      <c r="B112" s="4"/>
      <c r="C112" s="4"/>
      <c r="D112" s="4"/>
      <c r="E112" s="4"/>
      <c r="F112" s="4"/>
      <c r="G112" s="4"/>
      <c r="H112" s="4"/>
    </row>
    <row r="113" spans="2:8" x14ac:dyDescent="0.25">
      <c r="B113" s="4"/>
      <c r="C113" s="4"/>
      <c r="D113" s="4"/>
      <c r="E113" s="4"/>
      <c r="F113" s="4"/>
      <c r="G113" s="4"/>
      <c r="H113" s="4"/>
    </row>
    <row r="114" spans="2:8" x14ac:dyDescent="0.25">
      <c r="B114" s="4"/>
      <c r="C114" s="4"/>
      <c r="D114" s="4"/>
      <c r="E114" s="4"/>
      <c r="F114" s="4"/>
      <c r="G114" s="4"/>
      <c r="H114" s="4"/>
    </row>
    <row r="115" spans="2:8" x14ac:dyDescent="0.25">
      <c r="B115" s="4"/>
      <c r="C115" s="4"/>
      <c r="D115" s="4"/>
      <c r="E115" s="4"/>
      <c r="F115" s="4"/>
      <c r="G115" s="4"/>
      <c r="H115" s="4"/>
    </row>
    <row r="116" spans="2:8" x14ac:dyDescent="0.25">
      <c r="B116" s="4"/>
      <c r="C116" s="4"/>
      <c r="D116" s="4"/>
      <c r="E116" s="4"/>
      <c r="F116" s="4"/>
      <c r="G116" s="4"/>
      <c r="H116" s="4"/>
    </row>
    <row r="117" spans="2:8" x14ac:dyDescent="0.25">
      <c r="B117" s="4"/>
      <c r="C117" s="4"/>
      <c r="D117" s="4"/>
      <c r="E117" s="4"/>
      <c r="F117" s="4"/>
      <c r="G117" s="4"/>
      <c r="H117" s="4"/>
    </row>
    <row r="118" spans="2:8" x14ac:dyDescent="0.25">
      <c r="B118" s="4"/>
      <c r="C118" s="4"/>
      <c r="D118" s="4"/>
      <c r="E118" s="4"/>
      <c r="F118" s="4"/>
      <c r="G118" s="4"/>
      <c r="H118" s="4"/>
    </row>
  </sheetData>
  <sheetProtection algorithmName="SHA-512" hashValue="EQRU284Hf799xnfD185bCL+skL2GX20qL7SvrUYs23eyIrs9QG2lypdG0IvT75Z4SebBb9sneCJyzM5J5qBcUA==" saltValue="Mh7xiTFRChU537D4LfUPCQ==" spinCount="100000" sheet="1" objects="1" scenarios="1" selectLockedCells="1"/>
  <protectedRanges>
    <protectedRange sqref="G9:G10 G29 G18 G12:G14 G16 F15" name="Intervallo1"/>
  </protectedRanges>
  <customSheetViews>
    <customSheetView guid="{879F640B-DB10-46F5-84DC-C425737C8527}" showGridLines="0" showRowCol="0" fitToPage="1">
      <selection activeCell="B6" sqref="B6:D6"/>
      <pageMargins left="0.7" right="0.7" top="0.75" bottom="0.75" header="0.3" footer="0.3"/>
      <pageSetup paperSize="9" scale="95" fitToHeight="0" orientation="portrait" r:id="rId1"/>
    </customSheetView>
  </customSheetViews>
  <mergeCells count="5">
    <mergeCell ref="B31:E31"/>
    <mergeCell ref="B2:H2"/>
    <mergeCell ref="B4:E4"/>
    <mergeCell ref="B6:D6"/>
    <mergeCell ref="B11:C11"/>
  </mergeCells>
  <dataValidations count="2">
    <dataValidation type="list" allowBlank="1" showInputMessage="1" showErrorMessage="1" sqref="G13">
      <formula1>CAT</formula1>
    </dataValidation>
    <dataValidation type="list" allowBlank="1" showInputMessage="1" showErrorMessage="1" sqref="G14">
      <formula1>TOPO</formula1>
    </dataValidation>
  </dataValidations>
  <hyperlinks>
    <hyperlink ref="B6:D6" r:id="rId2" display="TROVA I PARAMETRI SISMICI"/>
  </hyperlinks>
  <pageMargins left="0.7" right="0.7" top="0.75" bottom="0.75" header="0.3" footer="0.3"/>
  <pageSetup paperSize="9" scale="95" fitToHeight="0" orientation="portrait" r:id="rId3"/>
  <drawing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627"/>
  <sheetViews>
    <sheetView showGridLines="0" showRowColHeaders="0" zoomScaleNormal="100" workbookViewId="0">
      <selection activeCell="C20" sqref="C20"/>
    </sheetView>
  </sheetViews>
  <sheetFormatPr defaultRowHeight="15" x14ac:dyDescent="0.25"/>
  <cols>
    <col min="10" max="10" width="17.5703125" customWidth="1"/>
  </cols>
  <sheetData>
    <row r="1" spans="2:14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2:14" x14ac:dyDescent="0.25">
      <c r="B2" s="152" t="s">
        <v>37</v>
      </c>
      <c r="C2" s="152"/>
      <c r="D2" s="152"/>
      <c r="E2" s="4"/>
      <c r="F2" s="152" t="s">
        <v>38</v>
      </c>
      <c r="G2" s="152"/>
      <c r="H2" s="152"/>
      <c r="I2" s="152"/>
      <c r="J2" s="4"/>
      <c r="K2" s="152" t="s">
        <v>39</v>
      </c>
      <c r="L2" s="152"/>
      <c r="M2" s="152"/>
      <c r="N2" s="152"/>
    </row>
    <row r="3" spans="2:14" ht="18" x14ac:dyDescent="0.25">
      <c r="B3" s="14" t="s">
        <v>40</v>
      </c>
      <c r="C3" s="157">
        <v>0</v>
      </c>
      <c r="D3" s="158"/>
      <c r="E3" s="4"/>
      <c r="F3" s="155" t="s">
        <v>41</v>
      </c>
      <c r="G3" s="156"/>
      <c r="H3" s="153">
        <f>1/'ANALISI STATICA LINEARE'!$G$17*IF(C3&lt;'ANALISI STATICA LINEARE'!$G$23,'ANALISI STATICA LINEARE'!$G$18*'ANALISI STATICA LINEARE'!$G$21*'ANALISI STATICA LINEARE'!$G$27*'ANALISI STATICA LINEARE'!$G$9*(C3/'ANALISI STATICA LINEARE'!$G$23+1/('ANALISI STATICA LINEARE'!$G$27*'ANALISI STATICA LINEARE'!$G$9)*(1-C3/'ANALISI STATICA LINEARE'!$G$23)),IF(C3&lt;'ANALISI STATICA LINEARE'!$G$24,'ANALISI STATICA LINEARE'!$G$18*'ANALISI STATICA LINEARE'!$G$21*'ANALISI STATICA LINEARE'!$G$27*'ANALISI STATICA LINEARE'!$G$9,IF(C3&lt;'ANALISI STATICA LINEARE'!$G$25,'ANALISI STATICA LINEARE'!$G$18*'ANALISI STATICA LINEARE'!$G$21*'ANALISI STATICA LINEARE'!$G$27*'ANALISI STATICA LINEARE'!$G$9*('ANALISI STATICA LINEARE'!$G$24/C3),'ANALISI STATICA LINEARE'!$G$18*'ANALISI STATICA LINEARE'!$G$21*'ANALISI STATICA LINEARE'!$G$27*'ANALISI STATICA LINEARE'!$G$9*(('ANALISI STATICA LINEARE'!$G$24*'ANALISI STATICA LINEARE'!$G$25)/C3^2))))</f>
        <v>0.26068565939999999</v>
      </c>
      <c r="I3" s="154"/>
      <c r="J3" s="4"/>
      <c r="K3" s="155" t="s">
        <v>42</v>
      </c>
      <c r="L3" s="156"/>
      <c r="M3" s="153">
        <f>1/'ANALISI STATICA LINEARE'!$G$17*IF(C3&lt;'ANALISI STATICA LINEARE'!$G$23,'ANALISI STATICA LINEARE'!$G$18*'ANALISI STATICA LINEARE'!$G$21*'ANALISI STATICA LINEARE'!$G$28*'ANALISI STATICA LINEARE'!$G$9*(C3/'ANALISI STATICA LINEARE'!$G$23+1/('ANALISI STATICA LINEARE'!$G$28*'ANALISI STATICA LINEARE'!$G$9)*(1-C3/'ANALISI STATICA LINEARE'!$G$23)),IF(C3&lt;'ANALISI STATICA LINEARE'!$G$24,'ANALISI STATICA LINEARE'!$G$18*'ANALISI STATICA LINEARE'!$G$21*'ANALISI STATICA LINEARE'!$G$28*'ANALISI STATICA LINEARE'!$G$9,IF(C3&lt;'ANALISI STATICA LINEARE'!$G$25,'ANALISI STATICA LINEARE'!$G$18*'ANALISI STATICA LINEARE'!$G$21*'ANALISI STATICA LINEARE'!$G$28*'ANALISI STATICA LINEARE'!$G$9*('ANALISI STATICA LINEARE'!$G$24/C3),'ANALISI STATICA LINEARE'!$G$18*'ANALISI STATICA LINEARE'!$G$21*'ANALISI STATICA LINEARE'!$G$28*'ANALISI STATICA LINEARE'!$G$9*(('ANALISI STATICA LINEARE'!$G$24*'ANALISI STATICA LINEARE'!$G$25)/C3^2))))</f>
        <v>0.26068565939999994</v>
      </c>
      <c r="N3" s="154"/>
    </row>
    <row r="4" spans="2:14" ht="18" x14ac:dyDescent="0.25">
      <c r="B4" s="14" t="s">
        <v>16</v>
      </c>
      <c r="C4" s="157">
        <f>'ANALISI STATICA LINEARE'!G23</f>
        <v>0.16141211025478938</v>
      </c>
      <c r="D4" s="158"/>
      <c r="E4" s="4"/>
      <c r="F4" s="155" t="s">
        <v>43</v>
      </c>
      <c r="G4" s="156"/>
      <c r="H4" s="153">
        <f>1/'ANALISI STATICA LINEARE'!$G$17*IF(C4&lt;'ANALISI STATICA LINEARE'!$G$23,'ANALISI STATICA LINEARE'!$G$18*'ANALISI STATICA LINEARE'!$G$21*'ANALISI STATICA LINEARE'!$G$27*'ANALISI STATICA LINEARE'!$G$9*(C4/'ANALISI STATICA LINEARE'!$G$23+1/('ANALISI STATICA LINEARE'!$G$27*'ANALISI STATICA LINEARE'!$G$9)*(1-C4/'ANALISI STATICA LINEARE'!$G$23)),IF(C4&lt;'ANALISI STATICA LINEARE'!$G$24,'ANALISI STATICA LINEARE'!$G$18*'ANALISI STATICA LINEARE'!$G$21*'ANALISI STATICA LINEARE'!$G$27*'ANALISI STATICA LINEARE'!$G$9,IF(C4&lt;'ANALISI STATICA LINEARE'!$G$25,'ANALISI STATICA LINEARE'!$G$18*'ANALISI STATICA LINEARE'!$G$21*'ANALISI STATICA LINEARE'!$G$27*'ANALISI STATICA LINEARE'!$G$9*('ANALISI STATICA LINEARE'!$G$24/C4),'ANALISI STATICA LINEARE'!$G$18*'ANALISI STATICA LINEARE'!$G$21*'ANALISI STATICA LINEARE'!$G$27*'ANALISI STATICA LINEARE'!$G$9*(('ANALISI STATICA LINEARE'!$G$24*'ANALISI STATICA LINEARE'!$G$25)/C4^2))))</f>
        <v>0.65406031943459986</v>
      </c>
      <c r="I4" s="154"/>
      <c r="J4" s="4"/>
      <c r="K4" s="155" t="s">
        <v>44</v>
      </c>
      <c r="L4" s="156"/>
      <c r="M4" s="153">
        <f>1/'ANALISI STATICA LINEARE'!$G$17*IF(C4&lt;'ANALISI STATICA LINEARE'!$G$23,'ANALISI STATICA LINEARE'!$G$18*'ANALISI STATICA LINEARE'!$G$21*'ANALISI STATICA LINEARE'!$G$28*'ANALISI STATICA LINEARE'!$G$9*(C4/'ANALISI STATICA LINEARE'!$G$23+1/('ANALISI STATICA LINEARE'!$G$28*'ANALISI STATICA LINEARE'!$G$9)*(1-C4/'ANALISI STATICA LINEARE'!$G$23)),IF(C4&lt;'ANALISI STATICA LINEARE'!$G$24,'ANALISI STATICA LINEARE'!$G$18*'ANALISI STATICA LINEARE'!$G$21*'ANALISI STATICA LINEARE'!$G$28*'ANALISI STATICA LINEARE'!$G$9,IF(C4&lt;'ANALISI STATICA LINEARE'!$G$25,'ANALISI STATICA LINEARE'!$G$18*'ANALISI STATICA LINEARE'!$G$21*'ANALISI STATICA LINEARE'!$G$28*'ANALISI STATICA LINEARE'!$G$9*('ANALISI STATICA LINEARE'!$G$24/C4),'ANALISI STATICA LINEARE'!$G$18*'ANALISI STATICA LINEARE'!$G$21*'ANALISI STATICA LINEARE'!$G$28*'ANALISI STATICA LINEARE'!$G$9*(('ANALISI STATICA LINEARE'!$G$24*'ANALISI STATICA LINEARE'!$G$25)/C4^2))))</f>
        <v>0.43604021295639989</v>
      </c>
      <c r="N4" s="154"/>
    </row>
    <row r="5" spans="2:14" ht="18" x14ac:dyDescent="0.25">
      <c r="B5" s="14" t="s">
        <v>17</v>
      </c>
      <c r="C5" s="157">
        <f>'ANALISI STATICA LINEARE'!G24</f>
        <v>0.48423633076436817</v>
      </c>
      <c r="D5" s="158"/>
      <c r="E5" s="4"/>
      <c r="F5" s="155" t="s">
        <v>45</v>
      </c>
      <c r="G5" s="156"/>
      <c r="H5" s="153">
        <f>1/'ANALISI STATICA LINEARE'!$G$17*IF(C5&lt;'ANALISI STATICA LINEARE'!$G$23,'ANALISI STATICA LINEARE'!$G$18*'ANALISI STATICA LINEARE'!$G$21*'ANALISI STATICA LINEARE'!$G$27*'ANALISI STATICA LINEARE'!$G$9*(C5/'ANALISI STATICA LINEARE'!$G$23+1/('ANALISI STATICA LINEARE'!$G$27*'ANALISI STATICA LINEARE'!$G$9)*(1-C5/'ANALISI STATICA LINEARE'!$G$23)),IF(C5&lt;'ANALISI STATICA LINEARE'!$G$24,'ANALISI STATICA LINEARE'!$G$18*'ANALISI STATICA LINEARE'!$G$21*'ANALISI STATICA LINEARE'!$G$27*'ANALISI STATICA LINEARE'!$G$9,IF(C5&lt;'ANALISI STATICA LINEARE'!$G$25,'ANALISI STATICA LINEARE'!$G$18*'ANALISI STATICA LINEARE'!$G$21*'ANALISI STATICA LINEARE'!$G$27*'ANALISI STATICA LINEARE'!$G$9*('ANALISI STATICA LINEARE'!$G$24/C5),'ANALISI STATICA LINEARE'!$G$18*'ANALISI STATICA LINEARE'!$G$21*'ANALISI STATICA LINEARE'!$G$27*'ANALISI STATICA LINEARE'!$G$9*(('ANALISI STATICA LINEARE'!$G$24*'ANALISI STATICA LINEARE'!$G$25)/C5^2))))</f>
        <v>0.65406031943459986</v>
      </c>
      <c r="I5" s="154"/>
      <c r="J5" s="4"/>
      <c r="K5" s="155" t="s">
        <v>46</v>
      </c>
      <c r="L5" s="156"/>
      <c r="M5" s="153">
        <f>1/'ANALISI STATICA LINEARE'!$G$17*IF(C5&lt;'ANALISI STATICA LINEARE'!$G$23,'ANALISI STATICA LINEARE'!$G$18*'ANALISI STATICA LINEARE'!$G$21*'ANALISI STATICA LINEARE'!$G$28*'ANALISI STATICA LINEARE'!$G$9*(C5/'ANALISI STATICA LINEARE'!$G$23+1/('ANALISI STATICA LINEARE'!$G$28*'ANALISI STATICA LINEARE'!$G$9)*(1-C5/'ANALISI STATICA LINEARE'!$G$23)),IF(C5&lt;'ANALISI STATICA LINEARE'!$G$24,'ANALISI STATICA LINEARE'!$G$18*'ANALISI STATICA LINEARE'!$G$21*'ANALISI STATICA LINEARE'!$G$28*'ANALISI STATICA LINEARE'!$G$9,IF(C5&lt;'ANALISI STATICA LINEARE'!$G$25,'ANALISI STATICA LINEARE'!$G$18*'ANALISI STATICA LINEARE'!$G$21*'ANALISI STATICA LINEARE'!$G$28*'ANALISI STATICA LINEARE'!$G$9*('ANALISI STATICA LINEARE'!$G$24/C5),'ANALISI STATICA LINEARE'!$G$18*'ANALISI STATICA LINEARE'!$G$21*'ANALISI STATICA LINEARE'!$G$28*'ANALISI STATICA LINEARE'!$G$9*(('ANALISI STATICA LINEARE'!$G$24*'ANALISI STATICA LINEARE'!$G$25)/C5^2))))</f>
        <v>0.43604021295639989</v>
      </c>
      <c r="N5" s="154"/>
    </row>
    <row r="6" spans="2:14" ht="18" x14ac:dyDescent="0.25">
      <c r="B6" s="14" t="s">
        <v>18</v>
      </c>
      <c r="C6" s="157">
        <f>'ANALISI STATICA LINEARE'!G25</f>
        <v>2.3319999999999999</v>
      </c>
      <c r="D6" s="158"/>
      <c r="E6" s="4"/>
      <c r="F6" s="155" t="s">
        <v>47</v>
      </c>
      <c r="G6" s="156"/>
      <c r="H6" s="153">
        <f>1/'ANALISI STATICA LINEARE'!$G$17*IF(C6&lt;'ANALISI STATICA LINEARE'!$G$23,'ANALISI STATICA LINEARE'!$G$18*'ANALISI STATICA LINEARE'!$G$21*'ANALISI STATICA LINEARE'!$G$27*'ANALISI STATICA LINEARE'!$G$9*(C6/'ANALISI STATICA LINEARE'!$G$23+1/('ANALISI STATICA LINEARE'!$G$27*'ANALISI STATICA LINEARE'!$G$9)*(1-C6/'ANALISI STATICA LINEARE'!$G$23)),IF(C6&lt;'ANALISI STATICA LINEARE'!$G$24,'ANALISI STATICA LINEARE'!$G$18*'ANALISI STATICA LINEARE'!$G$21*'ANALISI STATICA LINEARE'!$G$27*'ANALISI STATICA LINEARE'!$G$9,IF(C6&lt;'ANALISI STATICA LINEARE'!$G$25,'ANALISI STATICA LINEARE'!$G$18*'ANALISI STATICA LINEARE'!$G$21*'ANALISI STATICA LINEARE'!$G$27*'ANALISI STATICA LINEARE'!$G$9*('ANALISI STATICA LINEARE'!$G$24/C6),'ANALISI STATICA LINEARE'!$G$18*'ANALISI STATICA LINEARE'!$G$21*'ANALISI STATICA LINEARE'!$G$27*'ANALISI STATICA LINEARE'!$G$9*(('ANALISI STATICA LINEARE'!$G$24*'ANALISI STATICA LINEARE'!$G$25)/C6^2))))</f>
        <v>0.13581465230771064</v>
      </c>
      <c r="I6" s="154"/>
      <c r="J6" s="4"/>
      <c r="K6" s="155" t="s">
        <v>48</v>
      </c>
      <c r="L6" s="156"/>
      <c r="M6" s="153">
        <f>1/'ANALISI STATICA LINEARE'!$G$17*IF(C6&lt;'ANALISI STATICA LINEARE'!$G$23,'ANALISI STATICA LINEARE'!$G$18*'ANALISI STATICA LINEARE'!$G$21*'ANALISI STATICA LINEARE'!$G$28*'ANALISI STATICA LINEARE'!$G$9*(C6/'ANALISI STATICA LINEARE'!$G$23+1/('ANALISI STATICA LINEARE'!$G$28*'ANALISI STATICA LINEARE'!$G$9)*(1-C6/'ANALISI STATICA LINEARE'!$G$23)),IF(C6&lt;'ANALISI STATICA LINEARE'!$G$24,'ANALISI STATICA LINEARE'!$G$18*'ANALISI STATICA LINEARE'!$G$21*'ANALISI STATICA LINEARE'!$G$28*'ANALISI STATICA LINEARE'!$G$9,IF(C6&lt;'ANALISI STATICA LINEARE'!$G$25,'ANALISI STATICA LINEARE'!$G$18*'ANALISI STATICA LINEARE'!$G$21*'ANALISI STATICA LINEARE'!$G$28*'ANALISI STATICA LINEARE'!$G$9*('ANALISI STATICA LINEARE'!$G$24/C6),'ANALISI STATICA LINEARE'!$G$18*'ANALISI STATICA LINEARE'!$G$21*'ANALISI STATICA LINEARE'!$G$28*'ANALISI STATICA LINEARE'!$G$9*(('ANALISI STATICA LINEARE'!$G$24*'ANALISI STATICA LINEARE'!$G$25)/C6^2))))</f>
        <v>9.0543101538473766E-2</v>
      </c>
      <c r="N6" s="154"/>
    </row>
    <row r="7" spans="2:14" x14ac:dyDescent="0.25">
      <c r="B7" s="17"/>
      <c r="C7" s="18"/>
      <c r="D7" s="7"/>
      <c r="E7" s="4"/>
      <c r="F7" s="8"/>
      <c r="G7" s="8"/>
      <c r="H7" s="18"/>
      <c r="I7" s="7"/>
      <c r="J7" s="4"/>
      <c r="K7" s="8"/>
      <c r="L7" s="8"/>
      <c r="M7" s="18"/>
      <c r="N7" s="7"/>
    </row>
    <row r="8" spans="2:14" x14ac:dyDescent="0.25">
      <c r="B8" s="152" t="s">
        <v>49</v>
      </c>
      <c r="C8" s="152"/>
      <c r="D8" s="152"/>
      <c r="E8" s="19"/>
      <c r="F8" s="4"/>
      <c r="G8" s="4"/>
      <c r="H8" s="4"/>
      <c r="I8" s="4"/>
      <c r="J8" s="4"/>
      <c r="K8" s="4"/>
      <c r="L8" s="4"/>
      <c r="M8" s="4"/>
      <c r="N8" s="4"/>
    </row>
    <row r="9" spans="2:14" x14ac:dyDescent="0.25">
      <c r="B9" s="20" t="s">
        <v>50</v>
      </c>
      <c r="C9" s="16" t="s">
        <v>51</v>
      </c>
      <c r="D9" s="16" t="s">
        <v>52</v>
      </c>
      <c r="E9" s="4"/>
      <c r="F9" s="4"/>
      <c r="G9" s="4"/>
      <c r="H9" s="4"/>
      <c r="I9" s="4"/>
      <c r="J9" s="4"/>
      <c r="K9" s="4"/>
      <c r="L9" s="4"/>
      <c r="M9" s="4"/>
      <c r="N9" s="4"/>
    </row>
    <row r="10" spans="2:14" x14ac:dyDescent="0.25">
      <c r="B10" s="20" t="s">
        <v>14</v>
      </c>
      <c r="C10" s="16" t="s">
        <v>9</v>
      </c>
      <c r="D10" s="16" t="s">
        <v>9</v>
      </c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2:14" x14ac:dyDescent="0.25">
      <c r="B11" s="21">
        <v>0</v>
      </c>
      <c r="C11" s="15">
        <f>1/'ANALISI STATICA LINEARE'!$G$17*IF(B11&lt;'ANALISI STATICA LINEARE'!$G$23,'ANALISI STATICA LINEARE'!$G$18*'ANALISI STATICA LINEARE'!$G$21*'ANALISI STATICA LINEARE'!$G$27*'ANALISI STATICA LINEARE'!$G$9*(B11/'ANALISI STATICA LINEARE'!$G$23+1/('ANALISI STATICA LINEARE'!$G$27*'ANALISI STATICA LINEARE'!$G$9)*(1-B11/'ANALISI STATICA LINEARE'!$G$23)),IF(B11&lt;'ANALISI STATICA LINEARE'!$G$24,'ANALISI STATICA LINEARE'!$G$18*'ANALISI STATICA LINEARE'!$G$21*'ANALISI STATICA LINEARE'!$G$27*'ANALISI STATICA LINEARE'!$G$9,IF(B11&lt;'ANALISI STATICA LINEARE'!$G$25,'ANALISI STATICA LINEARE'!$G$18*'ANALISI STATICA LINEARE'!$G$21*'ANALISI STATICA LINEARE'!$G$27*'ANALISI STATICA LINEARE'!$G$9*('ANALISI STATICA LINEARE'!$G$24/B11),'ANALISI STATICA LINEARE'!$G$18*'ANALISI STATICA LINEARE'!$G$21*'ANALISI STATICA LINEARE'!$G$27*'ANALISI STATICA LINEARE'!$G$9*(('ANALISI STATICA LINEARE'!$G$24*'ANALISI STATICA LINEARE'!$G$25)/B11^2))))</f>
        <v>0.26068565939999999</v>
      </c>
      <c r="D11" s="15">
        <f>1/'ANALISI STATICA LINEARE'!$G$17*IF(B11&lt;'ANALISI STATICA LINEARE'!$G$23,'ANALISI STATICA LINEARE'!$G$18*'ANALISI STATICA LINEARE'!$G$21*'ANALISI STATICA LINEARE'!$G$28*'ANALISI STATICA LINEARE'!$G$9*(B11/'ANALISI STATICA LINEARE'!$G$23+1/('ANALISI STATICA LINEARE'!$G$28*'ANALISI STATICA LINEARE'!$G$9)*(1-B11/'ANALISI STATICA LINEARE'!$G$23)),IF(B11&lt;'ANALISI STATICA LINEARE'!$G$24,'ANALISI STATICA LINEARE'!$G$18*'ANALISI STATICA LINEARE'!$G$21*'ANALISI STATICA LINEARE'!$G$28*'ANALISI STATICA LINEARE'!$G$9,IF(B11&lt;'ANALISI STATICA LINEARE'!$G$25,'ANALISI STATICA LINEARE'!$G$18*'ANALISI STATICA LINEARE'!$G$21*'ANALISI STATICA LINEARE'!$G$28*'ANALISI STATICA LINEARE'!$G$9*('ANALISI STATICA LINEARE'!$G$24/B11),'ANALISI STATICA LINEARE'!$G$18*'ANALISI STATICA LINEARE'!$G$21*'ANALISI STATICA LINEARE'!$G$28*'ANALISI STATICA LINEARE'!$G$9*(('ANALISI STATICA LINEARE'!$G$24*'ANALISI STATICA LINEARE'!$G$25)/B11^2))))</f>
        <v>0.26068565939999994</v>
      </c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2:14" x14ac:dyDescent="0.25">
      <c r="B12" s="21">
        <f t="shared" ref="B12:B75" si="0">0.01+B11</f>
        <v>0.01</v>
      </c>
      <c r="C12" s="15">
        <f>1/'ANALISI STATICA LINEARE'!$G$17*IF(B12&lt;'ANALISI STATICA LINEARE'!$G$23,'ANALISI STATICA LINEARE'!$G$18*'ANALISI STATICA LINEARE'!$G$21*'ANALISI STATICA LINEARE'!$G$27*'ANALISI STATICA LINEARE'!$G$9*(B12/'ANALISI STATICA LINEARE'!$G$23+1/('ANALISI STATICA LINEARE'!$G$27*'ANALISI STATICA LINEARE'!$G$9)*(1-B12/'ANALISI STATICA LINEARE'!$G$23)),IF(B12&lt;'ANALISI STATICA LINEARE'!$G$24,'ANALISI STATICA LINEARE'!$G$18*'ANALISI STATICA LINEARE'!$G$21*'ANALISI STATICA LINEARE'!$G$27*'ANALISI STATICA LINEARE'!$G$9,IF(B12&lt;'ANALISI STATICA LINEARE'!$G$25,'ANALISI STATICA LINEARE'!$G$18*'ANALISI STATICA LINEARE'!$G$21*'ANALISI STATICA LINEARE'!$G$27*'ANALISI STATICA LINEARE'!$G$9*('ANALISI STATICA LINEARE'!$G$24/B12),'ANALISI STATICA LINEARE'!$G$18*'ANALISI STATICA LINEARE'!$G$21*'ANALISI STATICA LINEARE'!$G$27*'ANALISI STATICA LINEARE'!$G$9*(('ANALISI STATICA LINEARE'!$G$24*'ANALISI STATICA LINEARE'!$G$25)/B12^2))))</f>
        <v>0.28505648631092118</v>
      </c>
      <c r="D12" s="15">
        <f>1/'ANALISI STATICA LINEARE'!$G$17*IF(B12&lt;'ANALISI STATICA LINEARE'!$G$23,'ANALISI STATICA LINEARE'!$G$18*'ANALISI STATICA LINEARE'!$G$21*'ANALISI STATICA LINEARE'!$G$28*'ANALISI STATICA LINEARE'!$G$9*(B12/'ANALISI STATICA LINEARE'!$G$23+1/('ANALISI STATICA LINEARE'!$G$28*'ANALISI STATICA LINEARE'!$G$9)*(1-B12/'ANALISI STATICA LINEARE'!$G$23)),IF(B12&lt;'ANALISI STATICA LINEARE'!$G$24,'ANALISI STATICA LINEARE'!$G$18*'ANALISI STATICA LINEARE'!$G$21*'ANALISI STATICA LINEARE'!$G$28*'ANALISI STATICA LINEARE'!$G$9,IF(B12&lt;'ANALISI STATICA LINEARE'!$G$25,'ANALISI STATICA LINEARE'!$G$18*'ANALISI STATICA LINEARE'!$G$21*'ANALISI STATICA LINEARE'!$G$28*'ANALISI STATICA LINEARE'!$G$9*('ANALISI STATICA LINEARE'!$G$24/B12),'ANALISI STATICA LINEARE'!$G$18*'ANALISI STATICA LINEARE'!$G$21*'ANALISI STATICA LINEARE'!$G$28*'ANALISI STATICA LINEARE'!$G$9*(('ANALISI STATICA LINEARE'!$G$24*'ANALISI STATICA LINEARE'!$G$25)/B12^2))))</f>
        <v>0.27154943865916475</v>
      </c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2:14" x14ac:dyDescent="0.25">
      <c r="B13" s="21">
        <f t="shared" si="0"/>
        <v>0.02</v>
      </c>
      <c r="C13" s="15">
        <f>1/'ANALISI STATICA LINEARE'!$G$17*IF(B13&lt;'ANALISI STATICA LINEARE'!$G$23,'ANALISI STATICA LINEARE'!$G$18*'ANALISI STATICA LINEARE'!$G$21*'ANALISI STATICA LINEARE'!$G$27*'ANALISI STATICA LINEARE'!$G$9*(B13/'ANALISI STATICA LINEARE'!$G$23+1/('ANALISI STATICA LINEARE'!$G$27*'ANALISI STATICA LINEARE'!$G$9)*(1-B13/'ANALISI STATICA LINEARE'!$G$23)),IF(B13&lt;'ANALISI STATICA LINEARE'!$G$24,'ANALISI STATICA LINEARE'!$G$18*'ANALISI STATICA LINEARE'!$G$21*'ANALISI STATICA LINEARE'!$G$27*'ANALISI STATICA LINEARE'!$G$9,IF(B13&lt;'ANALISI STATICA LINEARE'!$G$25,'ANALISI STATICA LINEARE'!$G$18*'ANALISI STATICA LINEARE'!$G$21*'ANALISI STATICA LINEARE'!$G$27*'ANALISI STATICA LINEARE'!$G$9*('ANALISI STATICA LINEARE'!$G$24/B13),'ANALISI STATICA LINEARE'!$G$18*'ANALISI STATICA LINEARE'!$G$21*'ANALISI STATICA LINEARE'!$G$27*'ANALISI STATICA LINEARE'!$G$9*(('ANALISI STATICA LINEARE'!$G$24*'ANALISI STATICA LINEARE'!$G$25)/B13^2))))</f>
        <v>0.30942731322184236</v>
      </c>
      <c r="D13" s="15">
        <f>1/'ANALISI STATICA LINEARE'!$G$17*IF(B13&lt;'ANALISI STATICA LINEARE'!$G$23,'ANALISI STATICA LINEARE'!$G$18*'ANALISI STATICA LINEARE'!$G$21*'ANALISI STATICA LINEARE'!$G$28*'ANALISI STATICA LINEARE'!$G$9*(B13/'ANALISI STATICA LINEARE'!$G$23+1/('ANALISI STATICA LINEARE'!$G$28*'ANALISI STATICA LINEARE'!$G$9)*(1-B13/'ANALISI STATICA LINEARE'!$G$23)),IF(B13&lt;'ANALISI STATICA LINEARE'!$G$24,'ANALISI STATICA LINEARE'!$G$18*'ANALISI STATICA LINEARE'!$G$21*'ANALISI STATICA LINEARE'!$G$28*'ANALISI STATICA LINEARE'!$G$9,IF(B13&lt;'ANALISI STATICA LINEARE'!$G$25,'ANALISI STATICA LINEARE'!$G$18*'ANALISI STATICA LINEARE'!$G$21*'ANALISI STATICA LINEARE'!$G$28*'ANALISI STATICA LINEARE'!$G$9*('ANALISI STATICA LINEARE'!$G$24/B13),'ANALISI STATICA LINEARE'!$G$18*'ANALISI STATICA LINEARE'!$G$21*'ANALISI STATICA LINEARE'!$G$28*'ANALISI STATICA LINEARE'!$G$9*(('ANALISI STATICA LINEARE'!$G$24*'ANALISI STATICA LINEARE'!$G$25)/B13^2))))</f>
        <v>0.28241321791832957</v>
      </c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2:14" x14ac:dyDescent="0.25">
      <c r="B14" s="21">
        <f t="shared" si="0"/>
        <v>0.03</v>
      </c>
      <c r="C14" s="15">
        <f>1/'ANALISI STATICA LINEARE'!$G$17*IF(B14&lt;'ANALISI STATICA LINEARE'!$G$23,'ANALISI STATICA LINEARE'!$G$18*'ANALISI STATICA LINEARE'!$G$21*'ANALISI STATICA LINEARE'!$G$27*'ANALISI STATICA LINEARE'!$G$9*(B14/'ANALISI STATICA LINEARE'!$G$23+1/('ANALISI STATICA LINEARE'!$G$27*'ANALISI STATICA LINEARE'!$G$9)*(1-B14/'ANALISI STATICA LINEARE'!$G$23)),IF(B14&lt;'ANALISI STATICA LINEARE'!$G$24,'ANALISI STATICA LINEARE'!$G$18*'ANALISI STATICA LINEARE'!$G$21*'ANALISI STATICA LINEARE'!$G$27*'ANALISI STATICA LINEARE'!$G$9,IF(B14&lt;'ANALISI STATICA LINEARE'!$G$25,'ANALISI STATICA LINEARE'!$G$18*'ANALISI STATICA LINEARE'!$G$21*'ANALISI STATICA LINEARE'!$G$27*'ANALISI STATICA LINEARE'!$G$9*('ANALISI STATICA LINEARE'!$G$24/B14),'ANALISI STATICA LINEARE'!$G$18*'ANALISI STATICA LINEARE'!$G$21*'ANALISI STATICA LINEARE'!$G$27*'ANALISI STATICA LINEARE'!$G$9*(('ANALISI STATICA LINEARE'!$G$24*'ANALISI STATICA LINEARE'!$G$25)/B14^2))))</f>
        <v>0.33379814013276354</v>
      </c>
      <c r="D14" s="15">
        <f>1/'ANALISI STATICA LINEARE'!$G$17*IF(B14&lt;'ANALISI STATICA LINEARE'!$G$23,'ANALISI STATICA LINEARE'!$G$18*'ANALISI STATICA LINEARE'!$G$21*'ANALISI STATICA LINEARE'!$G$28*'ANALISI STATICA LINEARE'!$G$9*(B14/'ANALISI STATICA LINEARE'!$G$23+1/('ANALISI STATICA LINEARE'!$G$28*'ANALISI STATICA LINEARE'!$G$9)*(1-B14/'ANALISI STATICA LINEARE'!$G$23)),IF(B14&lt;'ANALISI STATICA LINEARE'!$G$24,'ANALISI STATICA LINEARE'!$G$18*'ANALISI STATICA LINEARE'!$G$21*'ANALISI STATICA LINEARE'!$G$28*'ANALISI STATICA LINEARE'!$G$9,IF(B14&lt;'ANALISI STATICA LINEARE'!$G$25,'ANALISI STATICA LINEARE'!$G$18*'ANALISI STATICA LINEARE'!$G$21*'ANALISI STATICA LINEARE'!$G$28*'ANALISI STATICA LINEARE'!$G$9*('ANALISI STATICA LINEARE'!$G$24/B14),'ANALISI STATICA LINEARE'!$G$18*'ANALISI STATICA LINEARE'!$G$21*'ANALISI STATICA LINEARE'!$G$28*'ANALISI STATICA LINEARE'!$G$9*(('ANALISI STATICA LINEARE'!$G$24*'ANALISI STATICA LINEARE'!$G$25)/B14^2))))</f>
        <v>0.29327699717749434</v>
      </c>
      <c r="E14" s="4"/>
      <c r="F14" s="22"/>
      <c r="G14" s="4"/>
      <c r="H14" s="4"/>
      <c r="I14" s="4"/>
      <c r="J14" s="4"/>
      <c r="K14" s="4"/>
      <c r="L14" s="4"/>
      <c r="M14" s="4"/>
      <c r="N14" s="4"/>
    </row>
    <row r="15" spans="2:14" x14ac:dyDescent="0.25">
      <c r="B15" s="21">
        <f t="shared" si="0"/>
        <v>0.04</v>
      </c>
      <c r="C15" s="15">
        <f>1/'ANALISI STATICA LINEARE'!$G$17*IF(B15&lt;'ANALISI STATICA LINEARE'!$G$23,'ANALISI STATICA LINEARE'!$G$18*'ANALISI STATICA LINEARE'!$G$21*'ANALISI STATICA LINEARE'!$G$27*'ANALISI STATICA LINEARE'!$G$9*(B15/'ANALISI STATICA LINEARE'!$G$23+1/('ANALISI STATICA LINEARE'!$G$27*'ANALISI STATICA LINEARE'!$G$9)*(1-B15/'ANALISI STATICA LINEARE'!$G$23)),IF(B15&lt;'ANALISI STATICA LINEARE'!$G$24,'ANALISI STATICA LINEARE'!$G$18*'ANALISI STATICA LINEARE'!$G$21*'ANALISI STATICA LINEARE'!$G$27*'ANALISI STATICA LINEARE'!$G$9,IF(B15&lt;'ANALISI STATICA LINEARE'!$G$25,'ANALISI STATICA LINEARE'!$G$18*'ANALISI STATICA LINEARE'!$G$21*'ANALISI STATICA LINEARE'!$G$27*'ANALISI STATICA LINEARE'!$G$9*('ANALISI STATICA LINEARE'!$G$24/B15),'ANALISI STATICA LINEARE'!$G$18*'ANALISI STATICA LINEARE'!$G$21*'ANALISI STATICA LINEARE'!$G$27*'ANALISI STATICA LINEARE'!$G$9*(('ANALISI STATICA LINEARE'!$G$24*'ANALISI STATICA LINEARE'!$G$25)/B15^2))))</f>
        <v>0.35816896704368467</v>
      </c>
      <c r="D15" s="15">
        <f>1/'ANALISI STATICA LINEARE'!$G$17*IF(B15&lt;'ANALISI STATICA LINEARE'!$G$23,'ANALISI STATICA LINEARE'!$G$18*'ANALISI STATICA LINEARE'!$G$21*'ANALISI STATICA LINEARE'!$G$28*'ANALISI STATICA LINEARE'!$G$9*(B15/'ANALISI STATICA LINEARE'!$G$23+1/('ANALISI STATICA LINEARE'!$G$28*'ANALISI STATICA LINEARE'!$G$9)*(1-B15/'ANALISI STATICA LINEARE'!$G$23)),IF(B15&lt;'ANALISI STATICA LINEARE'!$G$24,'ANALISI STATICA LINEARE'!$G$18*'ANALISI STATICA LINEARE'!$G$21*'ANALISI STATICA LINEARE'!$G$28*'ANALISI STATICA LINEARE'!$G$9,IF(B15&lt;'ANALISI STATICA LINEARE'!$G$25,'ANALISI STATICA LINEARE'!$G$18*'ANALISI STATICA LINEARE'!$G$21*'ANALISI STATICA LINEARE'!$G$28*'ANALISI STATICA LINEARE'!$G$9*('ANALISI STATICA LINEARE'!$G$24/B15),'ANALISI STATICA LINEARE'!$G$18*'ANALISI STATICA LINEARE'!$G$21*'ANALISI STATICA LINEARE'!$G$28*'ANALISI STATICA LINEARE'!$G$9*(('ANALISI STATICA LINEARE'!$G$24*'ANALISI STATICA LINEARE'!$G$25)/B15^2))))</f>
        <v>0.3041407764366591</v>
      </c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2:14" x14ac:dyDescent="0.25">
      <c r="B16" s="21">
        <f t="shared" si="0"/>
        <v>0.05</v>
      </c>
      <c r="C16" s="15">
        <f>1/'ANALISI STATICA LINEARE'!$G$17*IF(B16&lt;'ANALISI STATICA LINEARE'!$G$23,'ANALISI STATICA LINEARE'!$G$18*'ANALISI STATICA LINEARE'!$G$21*'ANALISI STATICA LINEARE'!$G$27*'ANALISI STATICA LINEARE'!$G$9*(B16/'ANALISI STATICA LINEARE'!$G$23+1/('ANALISI STATICA LINEARE'!$G$27*'ANALISI STATICA LINEARE'!$G$9)*(1-B16/'ANALISI STATICA LINEARE'!$G$23)),IF(B16&lt;'ANALISI STATICA LINEARE'!$G$24,'ANALISI STATICA LINEARE'!$G$18*'ANALISI STATICA LINEARE'!$G$21*'ANALISI STATICA LINEARE'!$G$27*'ANALISI STATICA LINEARE'!$G$9,IF(B16&lt;'ANALISI STATICA LINEARE'!$G$25,'ANALISI STATICA LINEARE'!$G$18*'ANALISI STATICA LINEARE'!$G$21*'ANALISI STATICA LINEARE'!$G$27*'ANALISI STATICA LINEARE'!$G$9*('ANALISI STATICA LINEARE'!$G$24/B16),'ANALISI STATICA LINEARE'!$G$18*'ANALISI STATICA LINEARE'!$G$21*'ANALISI STATICA LINEARE'!$G$27*'ANALISI STATICA LINEARE'!$G$9*(('ANALISI STATICA LINEARE'!$G$24*'ANALISI STATICA LINEARE'!$G$25)/B16^2))))</f>
        <v>0.38253979395460597</v>
      </c>
      <c r="D16" s="15">
        <f>1/'ANALISI STATICA LINEARE'!$G$17*IF(B16&lt;'ANALISI STATICA LINEARE'!$G$23,'ANALISI STATICA LINEARE'!$G$18*'ANALISI STATICA LINEARE'!$G$21*'ANALISI STATICA LINEARE'!$G$28*'ANALISI STATICA LINEARE'!$G$9*(B16/'ANALISI STATICA LINEARE'!$G$23+1/('ANALISI STATICA LINEARE'!$G$28*'ANALISI STATICA LINEARE'!$G$9)*(1-B16/'ANALISI STATICA LINEARE'!$G$23)),IF(B16&lt;'ANALISI STATICA LINEARE'!$G$24,'ANALISI STATICA LINEARE'!$G$18*'ANALISI STATICA LINEARE'!$G$21*'ANALISI STATICA LINEARE'!$G$28*'ANALISI STATICA LINEARE'!$G$9,IF(B16&lt;'ANALISI STATICA LINEARE'!$G$25,'ANALISI STATICA LINEARE'!$G$18*'ANALISI STATICA LINEARE'!$G$21*'ANALISI STATICA LINEARE'!$G$28*'ANALISI STATICA LINEARE'!$G$9*('ANALISI STATICA LINEARE'!$G$24/B16),'ANALISI STATICA LINEARE'!$G$18*'ANALISI STATICA LINEARE'!$G$21*'ANALISI STATICA LINEARE'!$G$28*'ANALISI STATICA LINEARE'!$G$9*(('ANALISI STATICA LINEARE'!$G$24*'ANALISI STATICA LINEARE'!$G$25)/B16^2))))</f>
        <v>0.31500455569582386</v>
      </c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2:14" x14ac:dyDescent="0.25">
      <c r="B17" s="21">
        <f t="shared" si="0"/>
        <v>6.0000000000000005E-2</v>
      </c>
      <c r="C17" s="15">
        <f>1/'ANALISI STATICA LINEARE'!$G$17*IF(B17&lt;'ANALISI STATICA LINEARE'!$G$23,'ANALISI STATICA LINEARE'!$G$18*'ANALISI STATICA LINEARE'!$G$21*'ANALISI STATICA LINEARE'!$G$27*'ANALISI STATICA LINEARE'!$G$9*(B17/'ANALISI STATICA LINEARE'!$G$23+1/('ANALISI STATICA LINEARE'!$G$27*'ANALISI STATICA LINEARE'!$G$9)*(1-B17/'ANALISI STATICA LINEARE'!$G$23)),IF(B17&lt;'ANALISI STATICA LINEARE'!$G$24,'ANALISI STATICA LINEARE'!$G$18*'ANALISI STATICA LINEARE'!$G$21*'ANALISI STATICA LINEARE'!$G$27*'ANALISI STATICA LINEARE'!$G$9,IF(B17&lt;'ANALISI STATICA LINEARE'!$G$25,'ANALISI STATICA LINEARE'!$G$18*'ANALISI STATICA LINEARE'!$G$21*'ANALISI STATICA LINEARE'!$G$27*'ANALISI STATICA LINEARE'!$G$9*('ANALISI STATICA LINEARE'!$G$24/B17),'ANALISI STATICA LINEARE'!$G$18*'ANALISI STATICA LINEARE'!$G$21*'ANALISI STATICA LINEARE'!$G$27*'ANALISI STATICA LINEARE'!$G$9*(('ANALISI STATICA LINEARE'!$G$24*'ANALISI STATICA LINEARE'!$G$25)/B17^2))))</f>
        <v>0.40691062086552704</v>
      </c>
      <c r="D17" s="15">
        <f>1/'ANALISI STATICA LINEARE'!$G$17*IF(B17&lt;'ANALISI STATICA LINEARE'!$G$23,'ANALISI STATICA LINEARE'!$G$18*'ANALISI STATICA LINEARE'!$G$21*'ANALISI STATICA LINEARE'!$G$28*'ANALISI STATICA LINEARE'!$G$9*(B17/'ANALISI STATICA LINEARE'!$G$23+1/('ANALISI STATICA LINEARE'!$G$28*'ANALISI STATICA LINEARE'!$G$9)*(1-B17/'ANALISI STATICA LINEARE'!$G$23)),IF(B17&lt;'ANALISI STATICA LINEARE'!$G$24,'ANALISI STATICA LINEARE'!$G$18*'ANALISI STATICA LINEARE'!$G$21*'ANALISI STATICA LINEARE'!$G$28*'ANALISI STATICA LINEARE'!$G$9,IF(B17&lt;'ANALISI STATICA LINEARE'!$G$25,'ANALISI STATICA LINEARE'!$G$18*'ANALISI STATICA LINEARE'!$G$21*'ANALISI STATICA LINEARE'!$G$28*'ANALISI STATICA LINEARE'!$G$9*('ANALISI STATICA LINEARE'!$G$24/B17),'ANALISI STATICA LINEARE'!$G$18*'ANALISI STATICA LINEARE'!$G$21*'ANALISI STATICA LINEARE'!$G$28*'ANALISI STATICA LINEARE'!$G$9*(('ANALISI STATICA LINEARE'!$G$24*'ANALISI STATICA LINEARE'!$G$25)/B17^2))))</f>
        <v>0.32586833495498863</v>
      </c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2:14" x14ac:dyDescent="0.25">
      <c r="B18" s="21">
        <f t="shared" si="0"/>
        <v>7.0000000000000007E-2</v>
      </c>
      <c r="C18" s="15">
        <f>1/'ANALISI STATICA LINEARE'!$G$17*IF(B18&lt;'ANALISI STATICA LINEARE'!$G$23,'ANALISI STATICA LINEARE'!$G$18*'ANALISI STATICA LINEARE'!$G$21*'ANALISI STATICA LINEARE'!$G$27*'ANALISI STATICA LINEARE'!$G$9*(B18/'ANALISI STATICA LINEARE'!$G$23+1/('ANALISI STATICA LINEARE'!$G$27*'ANALISI STATICA LINEARE'!$G$9)*(1-B18/'ANALISI STATICA LINEARE'!$G$23)),IF(B18&lt;'ANALISI STATICA LINEARE'!$G$24,'ANALISI STATICA LINEARE'!$G$18*'ANALISI STATICA LINEARE'!$G$21*'ANALISI STATICA LINEARE'!$G$27*'ANALISI STATICA LINEARE'!$G$9,IF(B18&lt;'ANALISI STATICA LINEARE'!$G$25,'ANALISI STATICA LINEARE'!$G$18*'ANALISI STATICA LINEARE'!$G$21*'ANALISI STATICA LINEARE'!$G$27*'ANALISI STATICA LINEARE'!$G$9*('ANALISI STATICA LINEARE'!$G$24/B18),'ANALISI STATICA LINEARE'!$G$18*'ANALISI STATICA LINEARE'!$G$21*'ANALISI STATICA LINEARE'!$G$27*'ANALISI STATICA LINEARE'!$G$9*(('ANALISI STATICA LINEARE'!$G$24*'ANALISI STATICA LINEARE'!$G$25)/B18^2))))</f>
        <v>0.43128144777644833</v>
      </c>
      <c r="D18" s="15">
        <f>1/'ANALISI STATICA LINEARE'!$G$17*IF(B18&lt;'ANALISI STATICA LINEARE'!$G$23,'ANALISI STATICA LINEARE'!$G$18*'ANALISI STATICA LINEARE'!$G$21*'ANALISI STATICA LINEARE'!$G$28*'ANALISI STATICA LINEARE'!$G$9*(B18/'ANALISI STATICA LINEARE'!$G$23+1/('ANALISI STATICA LINEARE'!$G$28*'ANALISI STATICA LINEARE'!$G$9)*(1-B18/'ANALISI STATICA LINEARE'!$G$23)),IF(B18&lt;'ANALISI STATICA LINEARE'!$G$24,'ANALISI STATICA LINEARE'!$G$18*'ANALISI STATICA LINEARE'!$G$21*'ANALISI STATICA LINEARE'!$G$28*'ANALISI STATICA LINEARE'!$G$9,IF(B18&lt;'ANALISI STATICA LINEARE'!$G$25,'ANALISI STATICA LINEARE'!$G$18*'ANALISI STATICA LINEARE'!$G$21*'ANALISI STATICA LINEARE'!$G$28*'ANALISI STATICA LINEARE'!$G$9*('ANALISI STATICA LINEARE'!$G$24/B18),'ANALISI STATICA LINEARE'!$G$18*'ANALISI STATICA LINEARE'!$G$21*'ANALISI STATICA LINEARE'!$G$28*'ANALISI STATICA LINEARE'!$G$9*(('ANALISI STATICA LINEARE'!$G$24*'ANALISI STATICA LINEARE'!$G$25)/B18^2))))</f>
        <v>0.33673211421415344</v>
      </c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2:14" x14ac:dyDescent="0.25">
      <c r="B19" s="21">
        <f t="shared" si="0"/>
        <v>0.08</v>
      </c>
      <c r="C19" s="15">
        <f>1/'ANALISI STATICA LINEARE'!$G$17*IF(B19&lt;'ANALISI STATICA LINEARE'!$G$23,'ANALISI STATICA LINEARE'!$G$18*'ANALISI STATICA LINEARE'!$G$21*'ANALISI STATICA LINEARE'!$G$27*'ANALISI STATICA LINEARE'!$G$9*(B19/'ANALISI STATICA LINEARE'!$G$23+1/('ANALISI STATICA LINEARE'!$G$27*'ANALISI STATICA LINEARE'!$G$9)*(1-B19/'ANALISI STATICA LINEARE'!$G$23)),IF(B19&lt;'ANALISI STATICA LINEARE'!$G$24,'ANALISI STATICA LINEARE'!$G$18*'ANALISI STATICA LINEARE'!$G$21*'ANALISI STATICA LINEARE'!$G$27*'ANALISI STATICA LINEARE'!$G$9,IF(B19&lt;'ANALISI STATICA LINEARE'!$G$25,'ANALISI STATICA LINEARE'!$G$18*'ANALISI STATICA LINEARE'!$G$21*'ANALISI STATICA LINEARE'!$G$27*'ANALISI STATICA LINEARE'!$G$9*('ANALISI STATICA LINEARE'!$G$24/B19),'ANALISI STATICA LINEARE'!$G$18*'ANALISI STATICA LINEARE'!$G$21*'ANALISI STATICA LINEARE'!$G$27*'ANALISI STATICA LINEARE'!$G$9*(('ANALISI STATICA LINEARE'!$G$24*'ANALISI STATICA LINEARE'!$G$25)/B19^2))))</f>
        <v>0.45565227468736952</v>
      </c>
      <c r="D19" s="15">
        <f>1/'ANALISI STATICA LINEARE'!$G$17*IF(B19&lt;'ANALISI STATICA LINEARE'!$G$23,'ANALISI STATICA LINEARE'!$G$18*'ANALISI STATICA LINEARE'!$G$21*'ANALISI STATICA LINEARE'!$G$28*'ANALISI STATICA LINEARE'!$G$9*(B19/'ANALISI STATICA LINEARE'!$G$23+1/('ANALISI STATICA LINEARE'!$G$28*'ANALISI STATICA LINEARE'!$G$9)*(1-B19/'ANALISI STATICA LINEARE'!$G$23)),IF(B19&lt;'ANALISI STATICA LINEARE'!$G$24,'ANALISI STATICA LINEARE'!$G$18*'ANALISI STATICA LINEARE'!$G$21*'ANALISI STATICA LINEARE'!$G$28*'ANALISI STATICA LINEARE'!$G$9,IF(B19&lt;'ANALISI STATICA LINEARE'!$G$25,'ANALISI STATICA LINEARE'!$G$18*'ANALISI STATICA LINEARE'!$G$21*'ANALISI STATICA LINEARE'!$G$28*'ANALISI STATICA LINEARE'!$G$9*('ANALISI STATICA LINEARE'!$G$24/B19),'ANALISI STATICA LINEARE'!$G$18*'ANALISI STATICA LINEARE'!$G$21*'ANALISI STATICA LINEARE'!$G$28*'ANALISI STATICA LINEARE'!$G$9*(('ANALISI STATICA LINEARE'!$G$24*'ANALISI STATICA LINEARE'!$G$25)/B19^2))))</f>
        <v>0.34759589347331815</v>
      </c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2:14" x14ac:dyDescent="0.25">
      <c r="B20" s="21">
        <f t="shared" si="0"/>
        <v>0.09</v>
      </c>
      <c r="C20" s="15">
        <f>1/'ANALISI STATICA LINEARE'!$G$17*IF(B20&lt;'ANALISI STATICA LINEARE'!$G$23,'ANALISI STATICA LINEARE'!$G$18*'ANALISI STATICA LINEARE'!$G$21*'ANALISI STATICA LINEARE'!$G$27*'ANALISI STATICA LINEARE'!$G$9*(B20/'ANALISI STATICA LINEARE'!$G$23+1/('ANALISI STATICA LINEARE'!$G$27*'ANALISI STATICA LINEARE'!$G$9)*(1-B20/'ANALISI STATICA LINEARE'!$G$23)),IF(B20&lt;'ANALISI STATICA LINEARE'!$G$24,'ANALISI STATICA LINEARE'!$G$18*'ANALISI STATICA LINEARE'!$G$21*'ANALISI STATICA LINEARE'!$G$27*'ANALISI STATICA LINEARE'!$G$9,IF(B20&lt;'ANALISI STATICA LINEARE'!$G$25,'ANALISI STATICA LINEARE'!$G$18*'ANALISI STATICA LINEARE'!$G$21*'ANALISI STATICA LINEARE'!$G$27*'ANALISI STATICA LINEARE'!$G$9*('ANALISI STATICA LINEARE'!$G$24/B20),'ANALISI STATICA LINEARE'!$G$18*'ANALISI STATICA LINEARE'!$G$21*'ANALISI STATICA LINEARE'!$G$27*'ANALISI STATICA LINEARE'!$G$9*(('ANALISI STATICA LINEARE'!$G$24*'ANALISI STATICA LINEARE'!$G$25)/B20^2))))</f>
        <v>0.4800231015982907</v>
      </c>
      <c r="D20" s="15">
        <f>1/'ANALISI STATICA LINEARE'!$G$17*IF(B20&lt;'ANALISI STATICA LINEARE'!$G$23,'ANALISI STATICA LINEARE'!$G$18*'ANALISI STATICA LINEARE'!$G$21*'ANALISI STATICA LINEARE'!$G$28*'ANALISI STATICA LINEARE'!$G$9*(B20/'ANALISI STATICA LINEARE'!$G$23+1/('ANALISI STATICA LINEARE'!$G$28*'ANALISI STATICA LINEARE'!$G$9)*(1-B20/'ANALISI STATICA LINEARE'!$G$23)),IF(B20&lt;'ANALISI STATICA LINEARE'!$G$24,'ANALISI STATICA LINEARE'!$G$18*'ANALISI STATICA LINEARE'!$G$21*'ANALISI STATICA LINEARE'!$G$28*'ANALISI STATICA LINEARE'!$G$9,IF(B20&lt;'ANALISI STATICA LINEARE'!$G$25,'ANALISI STATICA LINEARE'!$G$18*'ANALISI STATICA LINEARE'!$G$21*'ANALISI STATICA LINEARE'!$G$28*'ANALISI STATICA LINEARE'!$G$9*('ANALISI STATICA LINEARE'!$G$24/B20),'ANALISI STATICA LINEARE'!$G$18*'ANALISI STATICA LINEARE'!$G$21*'ANALISI STATICA LINEARE'!$G$28*'ANALISI STATICA LINEARE'!$G$9*(('ANALISI STATICA LINEARE'!$G$24*'ANALISI STATICA LINEARE'!$G$25)/B20^2))))</f>
        <v>0.35845967273248297</v>
      </c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2:14" x14ac:dyDescent="0.25">
      <c r="B21" s="21">
        <f t="shared" si="0"/>
        <v>9.9999999999999992E-2</v>
      </c>
      <c r="C21" s="15">
        <f>1/'ANALISI STATICA LINEARE'!$G$17*IF(B21&lt;'ANALISI STATICA LINEARE'!$G$23,'ANALISI STATICA LINEARE'!$G$18*'ANALISI STATICA LINEARE'!$G$21*'ANALISI STATICA LINEARE'!$G$27*'ANALISI STATICA LINEARE'!$G$9*(B21/'ANALISI STATICA LINEARE'!$G$23+1/('ANALISI STATICA LINEARE'!$G$27*'ANALISI STATICA LINEARE'!$G$9)*(1-B21/'ANALISI STATICA LINEARE'!$G$23)),IF(B21&lt;'ANALISI STATICA LINEARE'!$G$24,'ANALISI STATICA LINEARE'!$G$18*'ANALISI STATICA LINEARE'!$G$21*'ANALISI STATICA LINEARE'!$G$27*'ANALISI STATICA LINEARE'!$G$9,IF(B21&lt;'ANALISI STATICA LINEARE'!$G$25,'ANALISI STATICA LINEARE'!$G$18*'ANALISI STATICA LINEARE'!$G$21*'ANALISI STATICA LINEARE'!$G$27*'ANALISI STATICA LINEARE'!$G$9*('ANALISI STATICA LINEARE'!$G$24/B21),'ANALISI STATICA LINEARE'!$G$18*'ANALISI STATICA LINEARE'!$G$21*'ANALISI STATICA LINEARE'!$G$27*'ANALISI STATICA LINEARE'!$G$9*(('ANALISI STATICA LINEARE'!$G$24*'ANALISI STATICA LINEARE'!$G$25)/B21^2))))</f>
        <v>0.50439392850921183</v>
      </c>
      <c r="D21" s="15">
        <f>1/'ANALISI STATICA LINEARE'!$G$17*IF(B21&lt;'ANALISI STATICA LINEARE'!$G$23,'ANALISI STATICA LINEARE'!$G$18*'ANALISI STATICA LINEARE'!$G$21*'ANALISI STATICA LINEARE'!$G$28*'ANALISI STATICA LINEARE'!$G$9*(B21/'ANALISI STATICA LINEARE'!$G$23+1/('ANALISI STATICA LINEARE'!$G$28*'ANALISI STATICA LINEARE'!$G$9)*(1-B21/'ANALISI STATICA LINEARE'!$G$23)),IF(B21&lt;'ANALISI STATICA LINEARE'!$G$24,'ANALISI STATICA LINEARE'!$G$18*'ANALISI STATICA LINEARE'!$G$21*'ANALISI STATICA LINEARE'!$G$28*'ANALISI STATICA LINEARE'!$G$9,IF(B21&lt;'ANALISI STATICA LINEARE'!$G$25,'ANALISI STATICA LINEARE'!$G$18*'ANALISI STATICA LINEARE'!$G$21*'ANALISI STATICA LINEARE'!$G$28*'ANALISI STATICA LINEARE'!$G$9*('ANALISI STATICA LINEARE'!$G$24/B21),'ANALISI STATICA LINEARE'!$G$18*'ANALISI STATICA LINEARE'!$G$21*'ANALISI STATICA LINEARE'!$G$28*'ANALISI STATICA LINEARE'!$G$9*(('ANALISI STATICA LINEARE'!$G$24*'ANALISI STATICA LINEARE'!$G$25)/B21^2))))</f>
        <v>0.36932345199164773</v>
      </c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2:14" x14ac:dyDescent="0.25">
      <c r="B22" s="21">
        <f t="shared" si="0"/>
        <v>0.10999999999999999</v>
      </c>
      <c r="C22" s="15">
        <f>1/'ANALISI STATICA LINEARE'!$G$17*IF(B22&lt;'ANALISI STATICA LINEARE'!$G$23,'ANALISI STATICA LINEARE'!$G$18*'ANALISI STATICA LINEARE'!$G$21*'ANALISI STATICA LINEARE'!$G$27*'ANALISI STATICA LINEARE'!$G$9*(B22/'ANALISI STATICA LINEARE'!$G$23+1/('ANALISI STATICA LINEARE'!$G$27*'ANALISI STATICA LINEARE'!$G$9)*(1-B22/'ANALISI STATICA LINEARE'!$G$23)),IF(B22&lt;'ANALISI STATICA LINEARE'!$G$24,'ANALISI STATICA LINEARE'!$G$18*'ANALISI STATICA LINEARE'!$G$21*'ANALISI STATICA LINEARE'!$G$27*'ANALISI STATICA LINEARE'!$G$9,IF(B22&lt;'ANALISI STATICA LINEARE'!$G$25,'ANALISI STATICA LINEARE'!$G$18*'ANALISI STATICA LINEARE'!$G$21*'ANALISI STATICA LINEARE'!$G$27*'ANALISI STATICA LINEARE'!$G$9*('ANALISI STATICA LINEARE'!$G$24/B22),'ANALISI STATICA LINEARE'!$G$18*'ANALISI STATICA LINEARE'!$G$21*'ANALISI STATICA LINEARE'!$G$27*'ANALISI STATICA LINEARE'!$G$9*(('ANALISI STATICA LINEARE'!$G$24*'ANALISI STATICA LINEARE'!$G$25)/B22^2))))</f>
        <v>0.52876475542013301</v>
      </c>
      <c r="D22" s="15">
        <f>1/'ANALISI STATICA LINEARE'!$G$17*IF(B22&lt;'ANALISI STATICA LINEARE'!$G$23,'ANALISI STATICA LINEARE'!$G$18*'ANALISI STATICA LINEARE'!$G$21*'ANALISI STATICA LINEARE'!$G$28*'ANALISI STATICA LINEARE'!$G$9*(B22/'ANALISI STATICA LINEARE'!$G$23+1/('ANALISI STATICA LINEARE'!$G$28*'ANALISI STATICA LINEARE'!$G$9)*(1-B22/'ANALISI STATICA LINEARE'!$G$23)),IF(B22&lt;'ANALISI STATICA LINEARE'!$G$24,'ANALISI STATICA LINEARE'!$G$18*'ANALISI STATICA LINEARE'!$G$21*'ANALISI STATICA LINEARE'!$G$28*'ANALISI STATICA LINEARE'!$G$9,IF(B22&lt;'ANALISI STATICA LINEARE'!$G$25,'ANALISI STATICA LINEARE'!$G$18*'ANALISI STATICA LINEARE'!$G$21*'ANALISI STATICA LINEARE'!$G$28*'ANALISI STATICA LINEARE'!$G$9*('ANALISI STATICA LINEARE'!$G$24/B22),'ANALISI STATICA LINEARE'!$G$18*'ANALISI STATICA LINEARE'!$G$21*'ANALISI STATICA LINEARE'!$G$28*'ANALISI STATICA LINEARE'!$G$9*(('ANALISI STATICA LINEARE'!$G$24*'ANALISI STATICA LINEARE'!$G$25)/B22^2))))</f>
        <v>0.3801872312508125</v>
      </c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2:14" x14ac:dyDescent="0.25">
      <c r="B23" s="21">
        <f t="shared" si="0"/>
        <v>0.11999999999999998</v>
      </c>
      <c r="C23" s="15">
        <f>1/'ANALISI STATICA LINEARE'!$G$17*IF(B23&lt;'ANALISI STATICA LINEARE'!$G$23,'ANALISI STATICA LINEARE'!$G$18*'ANALISI STATICA LINEARE'!$G$21*'ANALISI STATICA LINEARE'!$G$27*'ANALISI STATICA LINEARE'!$G$9*(B23/'ANALISI STATICA LINEARE'!$G$23+1/('ANALISI STATICA LINEARE'!$G$27*'ANALISI STATICA LINEARE'!$G$9)*(1-B23/'ANALISI STATICA LINEARE'!$G$23)),IF(B23&lt;'ANALISI STATICA LINEARE'!$G$24,'ANALISI STATICA LINEARE'!$G$18*'ANALISI STATICA LINEARE'!$G$21*'ANALISI STATICA LINEARE'!$G$27*'ANALISI STATICA LINEARE'!$G$9,IF(B23&lt;'ANALISI STATICA LINEARE'!$G$25,'ANALISI STATICA LINEARE'!$G$18*'ANALISI STATICA LINEARE'!$G$21*'ANALISI STATICA LINEARE'!$G$27*'ANALISI STATICA LINEARE'!$G$9*('ANALISI STATICA LINEARE'!$G$24/B23),'ANALISI STATICA LINEARE'!$G$18*'ANALISI STATICA LINEARE'!$G$21*'ANALISI STATICA LINEARE'!$G$27*'ANALISI STATICA LINEARE'!$G$9*(('ANALISI STATICA LINEARE'!$G$24*'ANALISI STATICA LINEARE'!$G$25)/B23^2))))</f>
        <v>0.5531355823310542</v>
      </c>
      <c r="D23" s="15">
        <f>1/'ANALISI STATICA LINEARE'!$G$17*IF(B23&lt;'ANALISI STATICA LINEARE'!$G$23,'ANALISI STATICA LINEARE'!$G$18*'ANALISI STATICA LINEARE'!$G$21*'ANALISI STATICA LINEARE'!$G$28*'ANALISI STATICA LINEARE'!$G$9*(B23/'ANALISI STATICA LINEARE'!$G$23+1/('ANALISI STATICA LINEARE'!$G$28*'ANALISI STATICA LINEARE'!$G$9)*(1-B23/'ANALISI STATICA LINEARE'!$G$23)),IF(B23&lt;'ANALISI STATICA LINEARE'!$G$24,'ANALISI STATICA LINEARE'!$G$18*'ANALISI STATICA LINEARE'!$G$21*'ANALISI STATICA LINEARE'!$G$28*'ANALISI STATICA LINEARE'!$G$9,IF(B23&lt;'ANALISI STATICA LINEARE'!$G$25,'ANALISI STATICA LINEARE'!$G$18*'ANALISI STATICA LINEARE'!$G$21*'ANALISI STATICA LINEARE'!$G$28*'ANALISI STATICA LINEARE'!$G$9*('ANALISI STATICA LINEARE'!$G$24/B23),'ANALISI STATICA LINEARE'!$G$18*'ANALISI STATICA LINEARE'!$G$21*'ANALISI STATICA LINEARE'!$G$28*'ANALISI STATICA LINEARE'!$G$9*(('ANALISI STATICA LINEARE'!$G$24*'ANALISI STATICA LINEARE'!$G$25)/B23^2))))</f>
        <v>0.39105101050997731</v>
      </c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2:14" x14ac:dyDescent="0.25">
      <c r="B24" s="21">
        <f t="shared" si="0"/>
        <v>0.12999999999999998</v>
      </c>
      <c r="C24" s="15">
        <f>1/'ANALISI STATICA LINEARE'!$G$17*IF(B24&lt;'ANALISI STATICA LINEARE'!$G$23,'ANALISI STATICA LINEARE'!$G$18*'ANALISI STATICA LINEARE'!$G$21*'ANALISI STATICA LINEARE'!$G$27*'ANALISI STATICA LINEARE'!$G$9*(B24/'ANALISI STATICA LINEARE'!$G$23+1/('ANALISI STATICA LINEARE'!$G$27*'ANALISI STATICA LINEARE'!$G$9)*(1-B24/'ANALISI STATICA LINEARE'!$G$23)),IF(B24&lt;'ANALISI STATICA LINEARE'!$G$24,'ANALISI STATICA LINEARE'!$G$18*'ANALISI STATICA LINEARE'!$G$21*'ANALISI STATICA LINEARE'!$G$27*'ANALISI STATICA LINEARE'!$G$9,IF(B24&lt;'ANALISI STATICA LINEARE'!$G$25,'ANALISI STATICA LINEARE'!$G$18*'ANALISI STATICA LINEARE'!$G$21*'ANALISI STATICA LINEARE'!$G$27*'ANALISI STATICA LINEARE'!$G$9*('ANALISI STATICA LINEARE'!$G$24/B24),'ANALISI STATICA LINEARE'!$G$18*'ANALISI STATICA LINEARE'!$G$21*'ANALISI STATICA LINEARE'!$G$27*'ANALISI STATICA LINEARE'!$G$9*(('ANALISI STATICA LINEARE'!$G$24*'ANALISI STATICA LINEARE'!$G$25)/B24^2))))</f>
        <v>0.57750640924197538</v>
      </c>
      <c r="D24" s="15">
        <f>1/'ANALISI STATICA LINEARE'!$G$17*IF(B24&lt;'ANALISI STATICA LINEARE'!$G$23,'ANALISI STATICA LINEARE'!$G$18*'ANALISI STATICA LINEARE'!$G$21*'ANALISI STATICA LINEARE'!$G$28*'ANALISI STATICA LINEARE'!$G$9*(B24/'ANALISI STATICA LINEARE'!$G$23+1/('ANALISI STATICA LINEARE'!$G$28*'ANALISI STATICA LINEARE'!$G$9)*(1-B24/'ANALISI STATICA LINEARE'!$G$23)),IF(B24&lt;'ANALISI STATICA LINEARE'!$G$24,'ANALISI STATICA LINEARE'!$G$18*'ANALISI STATICA LINEARE'!$G$21*'ANALISI STATICA LINEARE'!$G$28*'ANALISI STATICA LINEARE'!$G$9,IF(B24&lt;'ANALISI STATICA LINEARE'!$G$25,'ANALISI STATICA LINEARE'!$G$18*'ANALISI STATICA LINEARE'!$G$21*'ANALISI STATICA LINEARE'!$G$28*'ANALISI STATICA LINEARE'!$G$9*('ANALISI STATICA LINEARE'!$G$24/B24),'ANALISI STATICA LINEARE'!$G$18*'ANALISI STATICA LINEARE'!$G$21*'ANALISI STATICA LINEARE'!$G$28*'ANALISI STATICA LINEARE'!$G$9*(('ANALISI STATICA LINEARE'!$G$24*'ANALISI STATICA LINEARE'!$G$25)/B24^2))))</f>
        <v>0.40191478976914202</v>
      </c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2:14" x14ac:dyDescent="0.25">
      <c r="B25" s="21">
        <f t="shared" si="0"/>
        <v>0.13999999999999999</v>
      </c>
      <c r="C25" s="15">
        <f>1/'ANALISI STATICA LINEARE'!$G$17*IF(B25&lt;'ANALISI STATICA LINEARE'!$G$23,'ANALISI STATICA LINEARE'!$G$18*'ANALISI STATICA LINEARE'!$G$21*'ANALISI STATICA LINEARE'!$G$27*'ANALISI STATICA LINEARE'!$G$9*(B25/'ANALISI STATICA LINEARE'!$G$23+1/('ANALISI STATICA LINEARE'!$G$27*'ANALISI STATICA LINEARE'!$G$9)*(1-B25/'ANALISI STATICA LINEARE'!$G$23)),IF(B25&lt;'ANALISI STATICA LINEARE'!$G$24,'ANALISI STATICA LINEARE'!$G$18*'ANALISI STATICA LINEARE'!$G$21*'ANALISI STATICA LINEARE'!$G$27*'ANALISI STATICA LINEARE'!$G$9,IF(B25&lt;'ANALISI STATICA LINEARE'!$G$25,'ANALISI STATICA LINEARE'!$G$18*'ANALISI STATICA LINEARE'!$G$21*'ANALISI STATICA LINEARE'!$G$27*'ANALISI STATICA LINEARE'!$G$9*('ANALISI STATICA LINEARE'!$G$24/B25),'ANALISI STATICA LINEARE'!$G$18*'ANALISI STATICA LINEARE'!$G$21*'ANALISI STATICA LINEARE'!$G$27*'ANALISI STATICA LINEARE'!$G$9*(('ANALISI STATICA LINEARE'!$G$24*'ANALISI STATICA LINEARE'!$G$25)/B25^2))))</f>
        <v>0.60187723615289657</v>
      </c>
      <c r="D25" s="15">
        <f>1/'ANALISI STATICA LINEARE'!$G$17*IF(B25&lt;'ANALISI STATICA LINEARE'!$G$23,'ANALISI STATICA LINEARE'!$G$18*'ANALISI STATICA LINEARE'!$G$21*'ANALISI STATICA LINEARE'!$G$28*'ANALISI STATICA LINEARE'!$G$9*(B25/'ANALISI STATICA LINEARE'!$G$23+1/('ANALISI STATICA LINEARE'!$G$28*'ANALISI STATICA LINEARE'!$G$9)*(1-B25/'ANALISI STATICA LINEARE'!$G$23)),IF(B25&lt;'ANALISI STATICA LINEARE'!$G$24,'ANALISI STATICA LINEARE'!$G$18*'ANALISI STATICA LINEARE'!$G$21*'ANALISI STATICA LINEARE'!$G$28*'ANALISI STATICA LINEARE'!$G$9,IF(B25&lt;'ANALISI STATICA LINEARE'!$G$25,'ANALISI STATICA LINEARE'!$G$18*'ANALISI STATICA LINEARE'!$G$21*'ANALISI STATICA LINEARE'!$G$28*'ANALISI STATICA LINEARE'!$G$9*('ANALISI STATICA LINEARE'!$G$24/B25),'ANALISI STATICA LINEARE'!$G$18*'ANALISI STATICA LINEARE'!$G$21*'ANALISI STATICA LINEARE'!$G$28*'ANALISI STATICA LINEARE'!$G$9*(('ANALISI STATICA LINEARE'!$G$24*'ANALISI STATICA LINEARE'!$G$25)/B25^2))))</f>
        <v>0.41277856902830684</v>
      </c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2:14" x14ac:dyDescent="0.25">
      <c r="B26" s="21">
        <f t="shared" si="0"/>
        <v>0.15</v>
      </c>
      <c r="C26" s="15">
        <f>1/'ANALISI STATICA LINEARE'!$G$17*IF(B26&lt;'ANALISI STATICA LINEARE'!$G$23,'ANALISI STATICA LINEARE'!$G$18*'ANALISI STATICA LINEARE'!$G$21*'ANALISI STATICA LINEARE'!$G$27*'ANALISI STATICA LINEARE'!$G$9*(B26/'ANALISI STATICA LINEARE'!$G$23+1/('ANALISI STATICA LINEARE'!$G$27*'ANALISI STATICA LINEARE'!$G$9)*(1-B26/'ANALISI STATICA LINEARE'!$G$23)),IF(B26&lt;'ANALISI STATICA LINEARE'!$G$24,'ANALISI STATICA LINEARE'!$G$18*'ANALISI STATICA LINEARE'!$G$21*'ANALISI STATICA LINEARE'!$G$27*'ANALISI STATICA LINEARE'!$G$9,IF(B26&lt;'ANALISI STATICA LINEARE'!$G$25,'ANALISI STATICA LINEARE'!$G$18*'ANALISI STATICA LINEARE'!$G$21*'ANALISI STATICA LINEARE'!$G$27*'ANALISI STATICA LINEARE'!$G$9*('ANALISI STATICA LINEARE'!$G$24/B26),'ANALISI STATICA LINEARE'!$G$18*'ANALISI STATICA LINEARE'!$G$21*'ANALISI STATICA LINEARE'!$G$27*'ANALISI STATICA LINEARE'!$G$9*(('ANALISI STATICA LINEARE'!$G$24*'ANALISI STATICA LINEARE'!$G$25)/B26^2))))</f>
        <v>0.62624806306381775</v>
      </c>
      <c r="D26" s="15">
        <f>1/'ANALISI STATICA LINEARE'!$G$17*IF(B26&lt;'ANALISI STATICA LINEARE'!$G$23,'ANALISI STATICA LINEARE'!$G$18*'ANALISI STATICA LINEARE'!$G$21*'ANALISI STATICA LINEARE'!$G$28*'ANALISI STATICA LINEARE'!$G$9*(B26/'ANALISI STATICA LINEARE'!$G$23+1/('ANALISI STATICA LINEARE'!$G$28*'ANALISI STATICA LINEARE'!$G$9)*(1-B26/'ANALISI STATICA LINEARE'!$G$23)),IF(B26&lt;'ANALISI STATICA LINEARE'!$G$24,'ANALISI STATICA LINEARE'!$G$18*'ANALISI STATICA LINEARE'!$G$21*'ANALISI STATICA LINEARE'!$G$28*'ANALISI STATICA LINEARE'!$G$9,IF(B26&lt;'ANALISI STATICA LINEARE'!$G$25,'ANALISI STATICA LINEARE'!$G$18*'ANALISI STATICA LINEARE'!$G$21*'ANALISI STATICA LINEARE'!$G$28*'ANALISI STATICA LINEARE'!$G$9*('ANALISI STATICA LINEARE'!$G$24/B26),'ANALISI STATICA LINEARE'!$G$18*'ANALISI STATICA LINEARE'!$G$21*'ANALISI STATICA LINEARE'!$G$28*'ANALISI STATICA LINEARE'!$G$9*(('ANALISI STATICA LINEARE'!$G$24*'ANALISI STATICA LINEARE'!$G$25)/B26^2))))</f>
        <v>0.4236423482874716</v>
      </c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2:14" x14ac:dyDescent="0.25">
      <c r="B27" s="21">
        <f t="shared" si="0"/>
        <v>0.16</v>
      </c>
      <c r="C27" s="15">
        <f>1/'ANALISI STATICA LINEARE'!$G$17*IF(B27&lt;'ANALISI STATICA LINEARE'!$G$23,'ANALISI STATICA LINEARE'!$G$18*'ANALISI STATICA LINEARE'!$G$21*'ANALISI STATICA LINEARE'!$G$27*'ANALISI STATICA LINEARE'!$G$9*(B27/'ANALISI STATICA LINEARE'!$G$23+1/('ANALISI STATICA LINEARE'!$G$27*'ANALISI STATICA LINEARE'!$G$9)*(1-B27/'ANALISI STATICA LINEARE'!$G$23)),IF(B27&lt;'ANALISI STATICA LINEARE'!$G$24,'ANALISI STATICA LINEARE'!$G$18*'ANALISI STATICA LINEARE'!$G$21*'ANALISI STATICA LINEARE'!$G$27*'ANALISI STATICA LINEARE'!$G$9,IF(B27&lt;'ANALISI STATICA LINEARE'!$G$25,'ANALISI STATICA LINEARE'!$G$18*'ANALISI STATICA LINEARE'!$G$21*'ANALISI STATICA LINEARE'!$G$27*'ANALISI STATICA LINEARE'!$G$9*('ANALISI STATICA LINEARE'!$G$24/B27),'ANALISI STATICA LINEARE'!$G$18*'ANALISI STATICA LINEARE'!$G$21*'ANALISI STATICA LINEARE'!$G$27*'ANALISI STATICA LINEARE'!$G$9*(('ANALISI STATICA LINEARE'!$G$24*'ANALISI STATICA LINEARE'!$G$25)/B27^2))))</f>
        <v>0.65061888997473905</v>
      </c>
      <c r="D27" s="15">
        <f>1/'ANALISI STATICA LINEARE'!$G$17*IF(B27&lt;'ANALISI STATICA LINEARE'!$G$23,'ANALISI STATICA LINEARE'!$G$18*'ANALISI STATICA LINEARE'!$G$21*'ANALISI STATICA LINEARE'!$G$28*'ANALISI STATICA LINEARE'!$G$9*(B27/'ANALISI STATICA LINEARE'!$G$23+1/('ANALISI STATICA LINEARE'!$G$28*'ANALISI STATICA LINEARE'!$G$9)*(1-B27/'ANALISI STATICA LINEARE'!$G$23)),IF(B27&lt;'ANALISI STATICA LINEARE'!$G$24,'ANALISI STATICA LINEARE'!$G$18*'ANALISI STATICA LINEARE'!$G$21*'ANALISI STATICA LINEARE'!$G$28*'ANALISI STATICA LINEARE'!$G$9,IF(B27&lt;'ANALISI STATICA LINEARE'!$G$25,'ANALISI STATICA LINEARE'!$G$18*'ANALISI STATICA LINEARE'!$G$21*'ANALISI STATICA LINEARE'!$G$28*'ANALISI STATICA LINEARE'!$G$9*('ANALISI STATICA LINEARE'!$G$24/B27),'ANALISI STATICA LINEARE'!$G$18*'ANALISI STATICA LINEARE'!$G$21*'ANALISI STATICA LINEARE'!$G$28*'ANALISI STATICA LINEARE'!$G$9*(('ANALISI STATICA LINEARE'!$G$24*'ANALISI STATICA LINEARE'!$G$25)/B27^2))))</f>
        <v>0.43450612754663648</v>
      </c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2:14" x14ac:dyDescent="0.25">
      <c r="B28" s="21">
        <f t="shared" si="0"/>
        <v>0.17</v>
      </c>
      <c r="C28" s="15">
        <f>1/'ANALISI STATICA LINEARE'!$G$17*IF(B28&lt;'ANALISI STATICA LINEARE'!$G$23,'ANALISI STATICA LINEARE'!$G$18*'ANALISI STATICA LINEARE'!$G$21*'ANALISI STATICA LINEARE'!$G$27*'ANALISI STATICA LINEARE'!$G$9*(B28/'ANALISI STATICA LINEARE'!$G$23+1/('ANALISI STATICA LINEARE'!$G$27*'ANALISI STATICA LINEARE'!$G$9)*(1-B28/'ANALISI STATICA LINEARE'!$G$23)),IF(B28&lt;'ANALISI STATICA LINEARE'!$G$24,'ANALISI STATICA LINEARE'!$G$18*'ANALISI STATICA LINEARE'!$G$21*'ANALISI STATICA LINEARE'!$G$27*'ANALISI STATICA LINEARE'!$G$9,IF(B28&lt;'ANALISI STATICA LINEARE'!$G$25,'ANALISI STATICA LINEARE'!$G$18*'ANALISI STATICA LINEARE'!$G$21*'ANALISI STATICA LINEARE'!$G$27*'ANALISI STATICA LINEARE'!$G$9*('ANALISI STATICA LINEARE'!$G$24/B28),'ANALISI STATICA LINEARE'!$G$18*'ANALISI STATICA LINEARE'!$G$21*'ANALISI STATICA LINEARE'!$G$27*'ANALISI STATICA LINEARE'!$G$9*(('ANALISI STATICA LINEARE'!$G$24*'ANALISI STATICA LINEARE'!$G$25)/B28^2))))</f>
        <v>0.65406031943459986</v>
      </c>
      <c r="D28" s="15">
        <f>1/'ANALISI STATICA LINEARE'!$G$17*IF(B28&lt;'ANALISI STATICA LINEARE'!$G$23,'ANALISI STATICA LINEARE'!$G$18*'ANALISI STATICA LINEARE'!$G$21*'ANALISI STATICA LINEARE'!$G$28*'ANALISI STATICA LINEARE'!$G$9*(B28/'ANALISI STATICA LINEARE'!$G$23+1/('ANALISI STATICA LINEARE'!$G$28*'ANALISI STATICA LINEARE'!$G$9)*(1-B28/'ANALISI STATICA LINEARE'!$G$23)),IF(B28&lt;'ANALISI STATICA LINEARE'!$G$24,'ANALISI STATICA LINEARE'!$G$18*'ANALISI STATICA LINEARE'!$G$21*'ANALISI STATICA LINEARE'!$G$28*'ANALISI STATICA LINEARE'!$G$9,IF(B28&lt;'ANALISI STATICA LINEARE'!$G$25,'ANALISI STATICA LINEARE'!$G$18*'ANALISI STATICA LINEARE'!$G$21*'ANALISI STATICA LINEARE'!$G$28*'ANALISI STATICA LINEARE'!$G$9*('ANALISI STATICA LINEARE'!$G$24/B28),'ANALISI STATICA LINEARE'!$G$18*'ANALISI STATICA LINEARE'!$G$21*'ANALISI STATICA LINEARE'!$G$28*'ANALISI STATICA LINEARE'!$G$9*(('ANALISI STATICA LINEARE'!$G$24*'ANALISI STATICA LINEARE'!$G$25)/B28^2))))</f>
        <v>0.43604021295639989</v>
      </c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2:14" x14ac:dyDescent="0.25">
      <c r="B29" s="21">
        <f t="shared" si="0"/>
        <v>0.18000000000000002</v>
      </c>
      <c r="C29" s="15">
        <f>1/'ANALISI STATICA LINEARE'!$G$17*IF(B29&lt;'ANALISI STATICA LINEARE'!$G$23,'ANALISI STATICA LINEARE'!$G$18*'ANALISI STATICA LINEARE'!$G$21*'ANALISI STATICA LINEARE'!$G$27*'ANALISI STATICA LINEARE'!$G$9*(B29/'ANALISI STATICA LINEARE'!$G$23+1/('ANALISI STATICA LINEARE'!$G$27*'ANALISI STATICA LINEARE'!$G$9)*(1-B29/'ANALISI STATICA LINEARE'!$G$23)),IF(B29&lt;'ANALISI STATICA LINEARE'!$G$24,'ANALISI STATICA LINEARE'!$G$18*'ANALISI STATICA LINEARE'!$G$21*'ANALISI STATICA LINEARE'!$G$27*'ANALISI STATICA LINEARE'!$G$9,IF(B29&lt;'ANALISI STATICA LINEARE'!$G$25,'ANALISI STATICA LINEARE'!$G$18*'ANALISI STATICA LINEARE'!$G$21*'ANALISI STATICA LINEARE'!$G$27*'ANALISI STATICA LINEARE'!$G$9*('ANALISI STATICA LINEARE'!$G$24/B29),'ANALISI STATICA LINEARE'!$G$18*'ANALISI STATICA LINEARE'!$G$21*'ANALISI STATICA LINEARE'!$G$27*'ANALISI STATICA LINEARE'!$G$9*(('ANALISI STATICA LINEARE'!$G$24*'ANALISI STATICA LINEARE'!$G$25)/B29^2))))</f>
        <v>0.65406031943459986</v>
      </c>
      <c r="D29" s="15">
        <f>1/'ANALISI STATICA LINEARE'!$G$17*IF(B29&lt;'ANALISI STATICA LINEARE'!$G$23,'ANALISI STATICA LINEARE'!$G$18*'ANALISI STATICA LINEARE'!$G$21*'ANALISI STATICA LINEARE'!$G$28*'ANALISI STATICA LINEARE'!$G$9*(B29/'ANALISI STATICA LINEARE'!$G$23+1/('ANALISI STATICA LINEARE'!$G$28*'ANALISI STATICA LINEARE'!$G$9)*(1-B29/'ANALISI STATICA LINEARE'!$G$23)),IF(B29&lt;'ANALISI STATICA LINEARE'!$G$24,'ANALISI STATICA LINEARE'!$G$18*'ANALISI STATICA LINEARE'!$G$21*'ANALISI STATICA LINEARE'!$G$28*'ANALISI STATICA LINEARE'!$G$9,IF(B29&lt;'ANALISI STATICA LINEARE'!$G$25,'ANALISI STATICA LINEARE'!$G$18*'ANALISI STATICA LINEARE'!$G$21*'ANALISI STATICA LINEARE'!$G$28*'ANALISI STATICA LINEARE'!$G$9*('ANALISI STATICA LINEARE'!$G$24/B29),'ANALISI STATICA LINEARE'!$G$18*'ANALISI STATICA LINEARE'!$G$21*'ANALISI STATICA LINEARE'!$G$28*'ANALISI STATICA LINEARE'!$G$9*(('ANALISI STATICA LINEARE'!$G$24*'ANALISI STATICA LINEARE'!$G$25)/B29^2))))</f>
        <v>0.43604021295639989</v>
      </c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2:14" x14ac:dyDescent="0.25">
      <c r="B30" s="21">
        <f t="shared" si="0"/>
        <v>0.19000000000000003</v>
      </c>
      <c r="C30" s="15">
        <f>1/'ANALISI STATICA LINEARE'!$G$17*IF(B30&lt;'ANALISI STATICA LINEARE'!$G$23,'ANALISI STATICA LINEARE'!$G$18*'ANALISI STATICA LINEARE'!$G$21*'ANALISI STATICA LINEARE'!$G$27*'ANALISI STATICA LINEARE'!$G$9*(B30/'ANALISI STATICA LINEARE'!$G$23+1/('ANALISI STATICA LINEARE'!$G$27*'ANALISI STATICA LINEARE'!$G$9)*(1-B30/'ANALISI STATICA LINEARE'!$G$23)),IF(B30&lt;'ANALISI STATICA LINEARE'!$G$24,'ANALISI STATICA LINEARE'!$G$18*'ANALISI STATICA LINEARE'!$G$21*'ANALISI STATICA LINEARE'!$G$27*'ANALISI STATICA LINEARE'!$G$9,IF(B30&lt;'ANALISI STATICA LINEARE'!$G$25,'ANALISI STATICA LINEARE'!$G$18*'ANALISI STATICA LINEARE'!$G$21*'ANALISI STATICA LINEARE'!$G$27*'ANALISI STATICA LINEARE'!$G$9*('ANALISI STATICA LINEARE'!$G$24/B30),'ANALISI STATICA LINEARE'!$G$18*'ANALISI STATICA LINEARE'!$G$21*'ANALISI STATICA LINEARE'!$G$27*'ANALISI STATICA LINEARE'!$G$9*(('ANALISI STATICA LINEARE'!$G$24*'ANALISI STATICA LINEARE'!$G$25)/B30^2))))</f>
        <v>0.65406031943459986</v>
      </c>
      <c r="D30" s="15">
        <f>1/'ANALISI STATICA LINEARE'!$G$17*IF(B30&lt;'ANALISI STATICA LINEARE'!$G$23,'ANALISI STATICA LINEARE'!$G$18*'ANALISI STATICA LINEARE'!$G$21*'ANALISI STATICA LINEARE'!$G$28*'ANALISI STATICA LINEARE'!$G$9*(B30/'ANALISI STATICA LINEARE'!$G$23+1/('ANALISI STATICA LINEARE'!$G$28*'ANALISI STATICA LINEARE'!$G$9)*(1-B30/'ANALISI STATICA LINEARE'!$G$23)),IF(B30&lt;'ANALISI STATICA LINEARE'!$G$24,'ANALISI STATICA LINEARE'!$G$18*'ANALISI STATICA LINEARE'!$G$21*'ANALISI STATICA LINEARE'!$G$28*'ANALISI STATICA LINEARE'!$G$9,IF(B30&lt;'ANALISI STATICA LINEARE'!$G$25,'ANALISI STATICA LINEARE'!$G$18*'ANALISI STATICA LINEARE'!$G$21*'ANALISI STATICA LINEARE'!$G$28*'ANALISI STATICA LINEARE'!$G$9*('ANALISI STATICA LINEARE'!$G$24/B30),'ANALISI STATICA LINEARE'!$G$18*'ANALISI STATICA LINEARE'!$G$21*'ANALISI STATICA LINEARE'!$G$28*'ANALISI STATICA LINEARE'!$G$9*(('ANALISI STATICA LINEARE'!$G$24*'ANALISI STATICA LINEARE'!$G$25)/B30^2))))</f>
        <v>0.43604021295639989</v>
      </c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2:14" x14ac:dyDescent="0.25">
      <c r="B31" s="21">
        <f t="shared" si="0"/>
        <v>0.20000000000000004</v>
      </c>
      <c r="C31" s="15">
        <f>1/'ANALISI STATICA LINEARE'!$G$17*IF(B31&lt;'ANALISI STATICA LINEARE'!$G$23,'ANALISI STATICA LINEARE'!$G$18*'ANALISI STATICA LINEARE'!$G$21*'ANALISI STATICA LINEARE'!$G$27*'ANALISI STATICA LINEARE'!$G$9*(B31/'ANALISI STATICA LINEARE'!$G$23+1/('ANALISI STATICA LINEARE'!$G$27*'ANALISI STATICA LINEARE'!$G$9)*(1-B31/'ANALISI STATICA LINEARE'!$G$23)),IF(B31&lt;'ANALISI STATICA LINEARE'!$G$24,'ANALISI STATICA LINEARE'!$G$18*'ANALISI STATICA LINEARE'!$G$21*'ANALISI STATICA LINEARE'!$G$27*'ANALISI STATICA LINEARE'!$G$9,IF(B31&lt;'ANALISI STATICA LINEARE'!$G$25,'ANALISI STATICA LINEARE'!$G$18*'ANALISI STATICA LINEARE'!$G$21*'ANALISI STATICA LINEARE'!$G$27*'ANALISI STATICA LINEARE'!$G$9*('ANALISI STATICA LINEARE'!$G$24/B31),'ANALISI STATICA LINEARE'!$G$18*'ANALISI STATICA LINEARE'!$G$21*'ANALISI STATICA LINEARE'!$G$27*'ANALISI STATICA LINEARE'!$G$9*(('ANALISI STATICA LINEARE'!$G$24*'ANALISI STATICA LINEARE'!$G$25)/B31^2))))</f>
        <v>0.65406031943459986</v>
      </c>
      <c r="D31" s="15">
        <f>1/'ANALISI STATICA LINEARE'!$G$17*IF(B31&lt;'ANALISI STATICA LINEARE'!$G$23,'ANALISI STATICA LINEARE'!$G$18*'ANALISI STATICA LINEARE'!$G$21*'ANALISI STATICA LINEARE'!$G$28*'ANALISI STATICA LINEARE'!$G$9*(B31/'ANALISI STATICA LINEARE'!$G$23+1/('ANALISI STATICA LINEARE'!$G$28*'ANALISI STATICA LINEARE'!$G$9)*(1-B31/'ANALISI STATICA LINEARE'!$G$23)),IF(B31&lt;'ANALISI STATICA LINEARE'!$G$24,'ANALISI STATICA LINEARE'!$G$18*'ANALISI STATICA LINEARE'!$G$21*'ANALISI STATICA LINEARE'!$G$28*'ANALISI STATICA LINEARE'!$G$9,IF(B31&lt;'ANALISI STATICA LINEARE'!$G$25,'ANALISI STATICA LINEARE'!$G$18*'ANALISI STATICA LINEARE'!$G$21*'ANALISI STATICA LINEARE'!$G$28*'ANALISI STATICA LINEARE'!$G$9*('ANALISI STATICA LINEARE'!$G$24/B31),'ANALISI STATICA LINEARE'!$G$18*'ANALISI STATICA LINEARE'!$G$21*'ANALISI STATICA LINEARE'!$G$28*'ANALISI STATICA LINEARE'!$G$9*(('ANALISI STATICA LINEARE'!$G$24*'ANALISI STATICA LINEARE'!$G$25)/B31^2))))</f>
        <v>0.43604021295639989</v>
      </c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2:14" x14ac:dyDescent="0.25">
      <c r="B32" s="21">
        <f t="shared" si="0"/>
        <v>0.21000000000000005</v>
      </c>
      <c r="C32" s="15">
        <f>1/'ANALISI STATICA LINEARE'!$G$17*IF(B32&lt;'ANALISI STATICA LINEARE'!$G$23,'ANALISI STATICA LINEARE'!$G$18*'ANALISI STATICA LINEARE'!$G$21*'ANALISI STATICA LINEARE'!$G$27*'ANALISI STATICA LINEARE'!$G$9*(B32/'ANALISI STATICA LINEARE'!$G$23+1/('ANALISI STATICA LINEARE'!$G$27*'ANALISI STATICA LINEARE'!$G$9)*(1-B32/'ANALISI STATICA LINEARE'!$G$23)),IF(B32&lt;'ANALISI STATICA LINEARE'!$G$24,'ANALISI STATICA LINEARE'!$G$18*'ANALISI STATICA LINEARE'!$G$21*'ANALISI STATICA LINEARE'!$G$27*'ANALISI STATICA LINEARE'!$G$9,IF(B32&lt;'ANALISI STATICA LINEARE'!$G$25,'ANALISI STATICA LINEARE'!$G$18*'ANALISI STATICA LINEARE'!$G$21*'ANALISI STATICA LINEARE'!$G$27*'ANALISI STATICA LINEARE'!$G$9*('ANALISI STATICA LINEARE'!$G$24/B32),'ANALISI STATICA LINEARE'!$G$18*'ANALISI STATICA LINEARE'!$G$21*'ANALISI STATICA LINEARE'!$G$27*'ANALISI STATICA LINEARE'!$G$9*(('ANALISI STATICA LINEARE'!$G$24*'ANALISI STATICA LINEARE'!$G$25)/B32^2))))</f>
        <v>0.65406031943459986</v>
      </c>
      <c r="D32" s="15">
        <f>1/'ANALISI STATICA LINEARE'!$G$17*IF(B32&lt;'ANALISI STATICA LINEARE'!$G$23,'ANALISI STATICA LINEARE'!$G$18*'ANALISI STATICA LINEARE'!$G$21*'ANALISI STATICA LINEARE'!$G$28*'ANALISI STATICA LINEARE'!$G$9*(B32/'ANALISI STATICA LINEARE'!$G$23+1/('ANALISI STATICA LINEARE'!$G$28*'ANALISI STATICA LINEARE'!$G$9)*(1-B32/'ANALISI STATICA LINEARE'!$G$23)),IF(B32&lt;'ANALISI STATICA LINEARE'!$G$24,'ANALISI STATICA LINEARE'!$G$18*'ANALISI STATICA LINEARE'!$G$21*'ANALISI STATICA LINEARE'!$G$28*'ANALISI STATICA LINEARE'!$G$9,IF(B32&lt;'ANALISI STATICA LINEARE'!$G$25,'ANALISI STATICA LINEARE'!$G$18*'ANALISI STATICA LINEARE'!$G$21*'ANALISI STATICA LINEARE'!$G$28*'ANALISI STATICA LINEARE'!$G$9*('ANALISI STATICA LINEARE'!$G$24/B32),'ANALISI STATICA LINEARE'!$G$18*'ANALISI STATICA LINEARE'!$G$21*'ANALISI STATICA LINEARE'!$G$28*'ANALISI STATICA LINEARE'!$G$9*(('ANALISI STATICA LINEARE'!$G$24*'ANALISI STATICA LINEARE'!$G$25)/B32^2))))</f>
        <v>0.43604021295639989</v>
      </c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2:14" x14ac:dyDescent="0.25">
      <c r="B33" s="21">
        <f t="shared" si="0"/>
        <v>0.22000000000000006</v>
      </c>
      <c r="C33" s="15">
        <f>1/'ANALISI STATICA LINEARE'!$G$17*IF(B33&lt;'ANALISI STATICA LINEARE'!$G$23,'ANALISI STATICA LINEARE'!$G$18*'ANALISI STATICA LINEARE'!$G$21*'ANALISI STATICA LINEARE'!$G$27*'ANALISI STATICA LINEARE'!$G$9*(B33/'ANALISI STATICA LINEARE'!$G$23+1/('ANALISI STATICA LINEARE'!$G$27*'ANALISI STATICA LINEARE'!$G$9)*(1-B33/'ANALISI STATICA LINEARE'!$G$23)),IF(B33&lt;'ANALISI STATICA LINEARE'!$G$24,'ANALISI STATICA LINEARE'!$G$18*'ANALISI STATICA LINEARE'!$G$21*'ANALISI STATICA LINEARE'!$G$27*'ANALISI STATICA LINEARE'!$G$9,IF(B33&lt;'ANALISI STATICA LINEARE'!$G$25,'ANALISI STATICA LINEARE'!$G$18*'ANALISI STATICA LINEARE'!$G$21*'ANALISI STATICA LINEARE'!$G$27*'ANALISI STATICA LINEARE'!$G$9*('ANALISI STATICA LINEARE'!$G$24/B33),'ANALISI STATICA LINEARE'!$G$18*'ANALISI STATICA LINEARE'!$G$21*'ANALISI STATICA LINEARE'!$G$27*'ANALISI STATICA LINEARE'!$G$9*(('ANALISI STATICA LINEARE'!$G$24*'ANALISI STATICA LINEARE'!$G$25)/B33^2))))</f>
        <v>0.65406031943459986</v>
      </c>
      <c r="D33" s="15">
        <f>1/'ANALISI STATICA LINEARE'!$G$17*IF(B33&lt;'ANALISI STATICA LINEARE'!$G$23,'ANALISI STATICA LINEARE'!$G$18*'ANALISI STATICA LINEARE'!$G$21*'ANALISI STATICA LINEARE'!$G$28*'ANALISI STATICA LINEARE'!$G$9*(B33/'ANALISI STATICA LINEARE'!$G$23+1/('ANALISI STATICA LINEARE'!$G$28*'ANALISI STATICA LINEARE'!$G$9)*(1-B33/'ANALISI STATICA LINEARE'!$G$23)),IF(B33&lt;'ANALISI STATICA LINEARE'!$G$24,'ANALISI STATICA LINEARE'!$G$18*'ANALISI STATICA LINEARE'!$G$21*'ANALISI STATICA LINEARE'!$G$28*'ANALISI STATICA LINEARE'!$G$9,IF(B33&lt;'ANALISI STATICA LINEARE'!$G$25,'ANALISI STATICA LINEARE'!$G$18*'ANALISI STATICA LINEARE'!$G$21*'ANALISI STATICA LINEARE'!$G$28*'ANALISI STATICA LINEARE'!$G$9*('ANALISI STATICA LINEARE'!$G$24/B33),'ANALISI STATICA LINEARE'!$G$18*'ANALISI STATICA LINEARE'!$G$21*'ANALISI STATICA LINEARE'!$G$28*'ANALISI STATICA LINEARE'!$G$9*(('ANALISI STATICA LINEARE'!$G$24*'ANALISI STATICA LINEARE'!$G$25)/B33^2))))</f>
        <v>0.43604021295639989</v>
      </c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2:14" x14ac:dyDescent="0.25">
      <c r="B34" s="21">
        <f t="shared" si="0"/>
        <v>0.23000000000000007</v>
      </c>
      <c r="C34" s="15">
        <f>1/'ANALISI STATICA LINEARE'!$G$17*IF(B34&lt;'ANALISI STATICA LINEARE'!$G$23,'ANALISI STATICA LINEARE'!$G$18*'ANALISI STATICA LINEARE'!$G$21*'ANALISI STATICA LINEARE'!$G$27*'ANALISI STATICA LINEARE'!$G$9*(B34/'ANALISI STATICA LINEARE'!$G$23+1/('ANALISI STATICA LINEARE'!$G$27*'ANALISI STATICA LINEARE'!$G$9)*(1-B34/'ANALISI STATICA LINEARE'!$G$23)),IF(B34&lt;'ANALISI STATICA LINEARE'!$G$24,'ANALISI STATICA LINEARE'!$G$18*'ANALISI STATICA LINEARE'!$G$21*'ANALISI STATICA LINEARE'!$G$27*'ANALISI STATICA LINEARE'!$G$9,IF(B34&lt;'ANALISI STATICA LINEARE'!$G$25,'ANALISI STATICA LINEARE'!$G$18*'ANALISI STATICA LINEARE'!$G$21*'ANALISI STATICA LINEARE'!$G$27*'ANALISI STATICA LINEARE'!$G$9*('ANALISI STATICA LINEARE'!$G$24/B34),'ANALISI STATICA LINEARE'!$G$18*'ANALISI STATICA LINEARE'!$G$21*'ANALISI STATICA LINEARE'!$G$27*'ANALISI STATICA LINEARE'!$G$9*(('ANALISI STATICA LINEARE'!$G$24*'ANALISI STATICA LINEARE'!$G$25)/B34^2))))</f>
        <v>0.65406031943459986</v>
      </c>
      <c r="D34" s="15">
        <f>1/'ANALISI STATICA LINEARE'!$G$17*IF(B34&lt;'ANALISI STATICA LINEARE'!$G$23,'ANALISI STATICA LINEARE'!$G$18*'ANALISI STATICA LINEARE'!$G$21*'ANALISI STATICA LINEARE'!$G$28*'ANALISI STATICA LINEARE'!$G$9*(B34/'ANALISI STATICA LINEARE'!$G$23+1/('ANALISI STATICA LINEARE'!$G$28*'ANALISI STATICA LINEARE'!$G$9)*(1-B34/'ANALISI STATICA LINEARE'!$G$23)),IF(B34&lt;'ANALISI STATICA LINEARE'!$G$24,'ANALISI STATICA LINEARE'!$G$18*'ANALISI STATICA LINEARE'!$G$21*'ANALISI STATICA LINEARE'!$G$28*'ANALISI STATICA LINEARE'!$G$9,IF(B34&lt;'ANALISI STATICA LINEARE'!$G$25,'ANALISI STATICA LINEARE'!$G$18*'ANALISI STATICA LINEARE'!$G$21*'ANALISI STATICA LINEARE'!$G$28*'ANALISI STATICA LINEARE'!$G$9*('ANALISI STATICA LINEARE'!$G$24/B34),'ANALISI STATICA LINEARE'!$G$18*'ANALISI STATICA LINEARE'!$G$21*'ANALISI STATICA LINEARE'!$G$28*'ANALISI STATICA LINEARE'!$G$9*(('ANALISI STATICA LINEARE'!$G$24*'ANALISI STATICA LINEARE'!$G$25)/B34^2))))</f>
        <v>0.43604021295639989</v>
      </c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2:14" x14ac:dyDescent="0.25">
      <c r="B35" s="21">
        <f t="shared" si="0"/>
        <v>0.24000000000000007</v>
      </c>
      <c r="C35" s="15">
        <f>1/'ANALISI STATICA LINEARE'!$G$17*IF(B35&lt;'ANALISI STATICA LINEARE'!$G$23,'ANALISI STATICA LINEARE'!$G$18*'ANALISI STATICA LINEARE'!$G$21*'ANALISI STATICA LINEARE'!$G$27*'ANALISI STATICA LINEARE'!$G$9*(B35/'ANALISI STATICA LINEARE'!$G$23+1/('ANALISI STATICA LINEARE'!$G$27*'ANALISI STATICA LINEARE'!$G$9)*(1-B35/'ANALISI STATICA LINEARE'!$G$23)),IF(B35&lt;'ANALISI STATICA LINEARE'!$G$24,'ANALISI STATICA LINEARE'!$G$18*'ANALISI STATICA LINEARE'!$G$21*'ANALISI STATICA LINEARE'!$G$27*'ANALISI STATICA LINEARE'!$G$9,IF(B35&lt;'ANALISI STATICA LINEARE'!$G$25,'ANALISI STATICA LINEARE'!$G$18*'ANALISI STATICA LINEARE'!$G$21*'ANALISI STATICA LINEARE'!$G$27*'ANALISI STATICA LINEARE'!$G$9*('ANALISI STATICA LINEARE'!$G$24/B35),'ANALISI STATICA LINEARE'!$G$18*'ANALISI STATICA LINEARE'!$G$21*'ANALISI STATICA LINEARE'!$G$27*'ANALISI STATICA LINEARE'!$G$9*(('ANALISI STATICA LINEARE'!$G$24*'ANALISI STATICA LINEARE'!$G$25)/B35^2))))</f>
        <v>0.65406031943459986</v>
      </c>
      <c r="D35" s="15">
        <f>1/'ANALISI STATICA LINEARE'!$G$17*IF(B35&lt;'ANALISI STATICA LINEARE'!$G$23,'ANALISI STATICA LINEARE'!$G$18*'ANALISI STATICA LINEARE'!$G$21*'ANALISI STATICA LINEARE'!$G$28*'ANALISI STATICA LINEARE'!$G$9*(B35/'ANALISI STATICA LINEARE'!$G$23+1/('ANALISI STATICA LINEARE'!$G$28*'ANALISI STATICA LINEARE'!$G$9)*(1-B35/'ANALISI STATICA LINEARE'!$G$23)),IF(B35&lt;'ANALISI STATICA LINEARE'!$G$24,'ANALISI STATICA LINEARE'!$G$18*'ANALISI STATICA LINEARE'!$G$21*'ANALISI STATICA LINEARE'!$G$28*'ANALISI STATICA LINEARE'!$G$9,IF(B35&lt;'ANALISI STATICA LINEARE'!$G$25,'ANALISI STATICA LINEARE'!$G$18*'ANALISI STATICA LINEARE'!$G$21*'ANALISI STATICA LINEARE'!$G$28*'ANALISI STATICA LINEARE'!$G$9*('ANALISI STATICA LINEARE'!$G$24/B35),'ANALISI STATICA LINEARE'!$G$18*'ANALISI STATICA LINEARE'!$G$21*'ANALISI STATICA LINEARE'!$G$28*'ANALISI STATICA LINEARE'!$G$9*(('ANALISI STATICA LINEARE'!$G$24*'ANALISI STATICA LINEARE'!$G$25)/B35^2))))</f>
        <v>0.43604021295639989</v>
      </c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2:14" x14ac:dyDescent="0.25">
      <c r="B36" s="21">
        <f t="shared" si="0"/>
        <v>0.25000000000000006</v>
      </c>
      <c r="C36" s="15">
        <f>1/'ANALISI STATICA LINEARE'!$G$17*IF(B36&lt;'ANALISI STATICA LINEARE'!$G$23,'ANALISI STATICA LINEARE'!$G$18*'ANALISI STATICA LINEARE'!$G$21*'ANALISI STATICA LINEARE'!$G$27*'ANALISI STATICA LINEARE'!$G$9*(B36/'ANALISI STATICA LINEARE'!$G$23+1/('ANALISI STATICA LINEARE'!$G$27*'ANALISI STATICA LINEARE'!$G$9)*(1-B36/'ANALISI STATICA LINEARE'!$G$23)),IF(B36&lt;'ANALISI STATICA LINEARE'!$G$24,'ANALISI STATICA LINEARE'!$G$18*'ANALISI STATICA LINEARE'!$G$21*'ANALISI STATICA LINEARE'!$G$27*'ANALISI STATICA LINEARE'!$G$9,IF(B36&lt;'ANALISI STATICA LINEARE'!$G$25,'ANALISI STATICA LINEARE'!$G$18*'ANALISI STATICA LINEARE'!$G$21*'ANALISI STATICA LINEARE'!$G$27*'ANALISI STATICA LINEARE'!$G$9*('ANALISI STATICA LINEARE'!$G$24/B36),'ANALISI STATICA LINEARE'!$G$18*'ANALISI STATICA LINEARE'!$G$21*'ANALISI STATICA LINEARE'!$G$27*'ANALISI STATICA LINEARE'!$G$9*(('ANALISI STATICA LINEARE'!$G$24*'ANALISI STATICA LINEARE'!$G$25)/B36^2))))</f>
        <v>0.65406031943459986</v>
      </c>
      <c r="D36" s="15">
        <f>1/'ANALISI STATICA LINEARE'!$G$17*IF(B36&lt;'ANALISI STATICA LINEARE'!$G$23,'ANALISI STATICA LINEARE'!$G$18*'ANALISI STATICA LINEARE'!$G$21*'ANALISI STATICA LINEARE'!$G$28*'ANALISI STATICA LINEARE'!$G$9*(B36/'ANALISI STATICA LINEARE'!$G$23+1/('ANALISI STATICA LINEARE'!$G$28*'ANALISI STATICA LINEARE'!$G$9)*(1-B36/'ANALISI STATICA LINEARE'!$G$23)),IF(B36&lt;'ANALISI STATICA LINEARE'!$G$24,'ANALISI STATICA LINEARE'!$G$18*'ANALISI STATICA LINEARE'!$G$21*'ANALISI STATICA LINEARE'!$G$28*'ANALISI STATICA LINEARE'!$G$9,IF(B36&lt;'ANALISI STATICA LINEARE'!$G$25,'ANALISI STATICA LINEARE'!$G$18*'ANALISI STATICA LINEARE'!$G$21*'ANALISI STATICA LINEARE'!$G$28*'ANALISI STATICA LINEARE'!$G$9*('ANALISI STATICA LINEARE'!$G$24/B36),'ANALISI STATICA LINEARE'!$G$18*'ANALISI STATICA LINEARE'!$G$21*'ANALISI STATICA LINEARE'!$G$28*'ANALISI STATICA LINEARE'!$G$9*(('ANALISI STATICA LINEARE'!$G$24*'ANALISI STATICA LINEARE'!$G$25)/B36^2))))</f>
        <v>0.43604021295639989</v>
      </c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2:14" x14ac:dyDescent="0.25">
      <c r="B37" s="21">
        <f t="shared" si="0"/>
        <v>0.26000000000000006</v>
      </c>
      <c r="C37" s="15">
        <f>1/'ANALISI STATICA LINEARE'!$G$17*IF(B37&lt;'ANALISI STATICA LINEARE'!$G$23,'ANALISI STATICA LINEARE'!$G$18*'ANALISI STATICA LINEARE'!$G$21*'ANALISI STATICA LINEARE'!$G$27*'ANALISI STATICA LINEARE'!$G$9*(B37/'ANALISI STATICA LINEARE'!$G$23+1/('ANALISI STATICA LINEARE'!$G$27*'ANALISI STATICA LINEARE'!$G$9)*(1-B37/'ANALISI STATICA LINEARE'!$G$23)),IF(B37&lt;'ANALISI STATICA LINEARE'!$G$24,'ANALISI STATICA LINEARE'!$G$18*'ANALISI STATICA LINEARE'!$G$21*'ANALISI STATICA LINEARE'!$G$27*'ANALISI STATICA LINEARE'!$G$9,IF(B37&lt;'ANALISI STATICA LINEARE'!$G$25,'ANALISI STATICA LINEARE'!$G$18*'ANALISI STATICA LINEARE'!$G$21*'ANALISI STATICA LINEARE'!$G$27*'ANALISI STATICA LINEARE'!$G$9*('ANALISI STATICA LINEARE'!$G$24/B37),'ANALISI STATICA LINEARE'!$G$18*'ANALISI STATICA LINEARE'!$G$21*'ANALISI STATICA LINEARE'!$G$27*'ANALISI STATICA LINEARE'!$G$9*(('ANALISI STATICA LINEARE'!$G$24*'ANALISI STATICA LINEARE'!$G$25)/B37^2))))</f>
        <v>0.65406031943459986</v>
      </c>
      <c r="D37" s="15">
        <f>1/'ANALISI STATICA LINEARE'!$G$17*IF(B37&lt;'ANALISI STATICA LINEARE'!$G$23,'ANALISI STATICA LINEARE'!$G$18*'ANALISI STATICA LINEARE'!$G$21*'ANALISI STATICA LINEARE'!$G$28*'ANALISI STATICA LINEARE'!$G$9*(B37/'ANALISI STATICA LINEARE'!$G$23+1/('ANALISI STATICA LINEARE'!$G$28*'ANALISI STATICA LINEARE'!$G$9)*(1-B37/'ANALISI STATICA LINEARE'!$G$23)),IF(B37&lt;'ANALISI STATICA LINEARE'!$G$24,'ANALISI STATICA LINEARE'!$G$18*'ANALISI STATICA LINEARE'!$G$21*'ANALISI STATICA LINEARE'!$G$28*'ANALISI STATICA LINEARE'!$G$9,IF(B37&lt;'ANALISI STATICA LINEARE'!$G$25,'ANALISI STATICA LINEARE'!$G$18*'ANALISI STATICA LINEARE'!$G$21*'ANALISI STATICA LINEARE'!$G$28*'ANALISI STATICA LINEARE'!$G$9*('ANALISI STATICA LINEARE'!$G$24/B37),'ANALISI STATICA LINEARE'!$G$18*'ANALISI STATICA LINEARE'!$G$21*'ANALISI STATICA LINEARE'!$G$28*'ANALISI STATICA LINEARE'!$G$9*(('ANALISI STATICA LINEARE'!$G$24*'ANALISI STATICA LINEARE'!$G$25)/B37^2))))</f>
        <v>0.43604021295639989</v>
      </c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2:14" x14ac:dyDescent="0.25">
      <c r="B38" s="21">
        <f t="shared" si="0"/>
        <v>0.27000000000000007</v>
      </c>
      <c r="C38" s="15">
        <f>1/'ANALISI STATICA LINEARE'!$G$17*IF(B38&lt;'ANALISI STATICA LINEARE'!$G$23,'ANALISI STATICA LINEARE'!$G$18*'ANALISI STATICA LINEARE'!$G$21*'ANALISI STATICA LINEARE'!$G$27*'ANALISI STATICA LINEARE'!$G$9*(B38/'ANALISI STATICA LINEARE'!$G$23+1/('ANALISI STATICA LINEARE'!$G$27*'ANALISI STATICA LINEARE'!$G$9)*(1-B38/'ANALISI STATICA LINEARE'!$G$23)),IF(B38&lt;'ANALISI STATICA LINEARE'!$G$24,'ANALISI STATICA LINEARE'!$G$18*'ANALISI STATICA LINEARE'!$G$21*'ANALISI STATICA LINEARE'!$G$27*'ANALISI STATICA LINEARE'!$G$9,IF(B38&lt;'ANALISI STATICA LINEARE'!$G$25,'ANALISI STATICA LINEARE'!$G$18*'ANALISI STATICA LINEARE'!$G$21*'ANALISI STATICA LINEARE'!$G$27*'ANALISI STATICA LINEARE'!$G$9*('ANALISI STATICA LINEARE'!$G$24/B38),'ANALISI STATICA LINEARE'!$G$18*'ANALISI STATICA LINEARE'!$G$21*'ANALISI STATICA LINEARE'!$G$27*'ANALISI STATICA LINEARE'!$G$9*(('ANALISI STATICA LINEARE'!$G$24*'ANALISI STATICA LINEARE'!$G$25)/B38^2))))</f>
        <v>0.65406031943459986</v>
      </c>
      <c r="D38" s="15">
        <f>1/'ANALISI STATICA LINEARE'!$G$17*IF(B38&lt;'ANALISI STATICA LINEARE'!$G$23,'ANALISI STATICA LINEARE'!$G$18*'ANALISI STATICA LINEARE'!$G$21*'ANALISI STATICA LINEARE'!$G$28*'ANALISI STATICA LINEARE'!$G$9*(B38/'ANALISI STATICA LINEARE'!$G$23+1/('ANALISI STATICA LINEARE'!$G$28*'ANALISI STATICA LINEARE'!$G$9)*(1-B38/'ANALISI STATICA LINEARE'!$G$23)),IF(B38&lt;'ANALISI STATICA LINEARE'!$G$24,'ANALISI STATICA LINEARE'!$G$18*'ANALISI STATICA LINEARE'!$G$21*'ANALISI STATICA LINEARE'!$G$28*'ANALISI STATICA LINEARE'!$G$9,IF(B38&lt;'ANALISI STATICA LINEARE'!$G$25,'ANALISI STATICA LINEARE'!$G$18*'ANALISI STATICA LINEARE'!$G$21*'ANALISI STATICA LINEARE'!$G$28*'ANALISI STATICA LINEARE'!$G$9*('ANALISI STATICA LINEARE'!$G$24/B38),'ANALISI STATICA LINEARE'!$G$18*'ANALISI STATICA LINEARE'!$G$21*'ANALISI STATICA LINEARE'!$G$28*'ANALISI STATICA LINEARE'!$G$9*(('ANALISI STATICA LINEARE'!$G$24*'ANALISI STATICA LINEARE'!$G$25)/B38^2))))</f>
        <v>0.43604021295639989</v>
      </c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2:14" x14ac:dyDescent="0.25">
      <c r="B39" s="21">
        <f t="shared" si="0"/>
        <v>0.28000000000000008</v>
      </c>
      <c r="C39" s="15">
        <f>1/'ANALISI STATICA LINEARE'!$G$17*IF(B39&lt;'ANALISI STATICA LINEARE'!$G$23,'ANALISI STATICA LINEARE'!$G$18*'ANALISI STATICA LINEARE'!$G$21*'ANALISI STATICA LINEARE'!$G$27*'ANALISI STATICA LINEARE'!$G$9*(B39/'ANALISI STATICA LINEARE'!$G$23+1/('ANALISI STATICA LINEARE'!$G$27*'ANALISI STATICA LINEARE'!$G$9)*(1-B39/'ANALISI STATICA LINEARE'!$G$23)),IF(B39&lt;'ANALISI STATICA LINEARE'!$G$24,'ANALISI STATICA LINEARE'!$G$18*'ANALISI STATICA LINEARE'!$G$21*'ANALISI STATICA LINEARE'!$G$27*'ANALISI STATICA LINEARE'!$G$9,IF(B39&lt;'ANALISI STATICA LINEARE'!$G$25,'ANALISI STATICA LINEARE'!$G$18*'ANALISI STATICA LINEARE'!$G$21*'ANALISI STATICA LINEARE'!$G$27*'ANALISI STATICA LINEARE'!$G$9*('ANALISI STATICA LINEARE'!$G$24/B39),'ANALISI STATICA LINEARE'!$G$18*'ANALISI STATICA LINEARE'!$G$21*'ANALISI STATICA LINEARE'!$G$27*'ANALISI STATICA LINEARE'!$G$9*(('ANALISI STATICA LINEARE'!$G$24*'ANALISI STATICA LINEARE'!$G$25)/B39^2))))</f>
        <v>0.65406031943459986</v>
      </c>
      <c r="D39" s="15">
        <f>1/'ANALISI STATICA LINEARE'!$G$17*IF(B39&lt;'ANALISI STATICA LINEARE'!$G$23,'ANALISI STATICA LINEARE'!$G$18*'ANALISI STATICA LINEARE'!$G$21*'ANALISI STATICA LINEARE'!$G$28*'ANALISI STATICA LINEARE'!$G$9*(B39/'ANALISI STATICA LINEARE'!$G$23+1/('ANALISI STATICA LINEARE'!$G$28*'ANALISI STATICA LINEARE'!$G$9)*(1-B39/'ANALISI STATICA LINEARE'!$G$23)),IF(B39&lt;'ANALISI STATICA LINEARE'!$G$24,'ANALISI STATICA LINEARE'!$G$18*'ANALISI STATICA LINEARE'!$G$21*'ANALISI STATICA LINEARE'!$G$28*'ANALISI STATICA LINEARE'!$G$9,IF(B39&lt;'ANALISI STATICA LINEARE'!$G$25,'ANALISI STATICA LINEARE'!$G$18*'ANALISI STATICA LINEARE'!$G$21*'ANALISI STATICA LINEARE'!$G$28*'ANALISI STATICA LINEARE'!$G$9*('ANALISI STATICA LINEARE'!$G$24/B39),'ANALISI STATICA LINEARE'!$G$18*'ANALISI STATICA LINEARE'!$G$21*'ANALISI STATICA LINEARE'!$G$28*'ANALISI STATICA LINEARE'!$G$9*(('ANALISI STATICA LINEARE'!$G$24*'ANALISI STATICA LINEARE'!$G$25)/B39^2))))</f>
        <v>0.43604021295639989</v>
      </c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2:14" x14ac:dyDescent="0.25">
      <c r="B40" s="21">
        <f t="shared" si="0"/>
        <v>0.29000000000000009</v>
      </c>
      <c r="C40" s="15">
        <f>1/'ANALISI STATICA LINEARE'!$G$17*IF(B40&lt;'ANALISI STATICA LINEARE'!$G$23,'ANALISI STATICA LINEARE'!$G$18*'ANALISI STATICA LINEARE'!$G$21*'ANALISI STATICA LINEARE'!$G$27*'ANALISI STATICA LINEARE'!$G$9*(B40/'ANALISI STATICA LINEARE'!$G$23+1/('ANALISI STATICA LINEARE'!$G$27*'ANALISI STATICA LINEARE'!$G$9)*(1-B40/'ANALISI STATICA LINEARE'!$G$23)),IF(B40&lt;'ANALISI STATICA LINEARE'!$G$24,'ANALISI STATICA LINEARE'!$G$18*'ANALISI STATICA LINEARE'!$G$21*'ANALISI STATICA LINEARE'!$G$27*'ANALISI STATICA LINEARE'!$G$9,IF(B40&lt;'ANALISI STATICA LINEARE'!$G$25,'ANALISI STATICA LINEARE'!$G$18*'ANALISI STATICA LINEARE'!$G$21*'ANALISI STATICA LINEARE'!$G$27*'ANALISI STATICA LINEARE'!$G$9*('ANALISI STATICA LINEARE'!$G$24/B40),'ANALISI STATICA LINEARE'!$G$18*'ANALISI STATICA LINEARE'!$G$21*'ANALISI STATICA LINEARE'!$G$27*'ANALISI STATICA LINEARE'!$G$9*(('ANALISI STATICA LINEARE'!$G$24*'ANALISI STATICA LINEARE'!$G$25)/B40^2))))</f>
        <v>0.65406031943459986</v>
      </c>
      <c r="D40" s="15">
        <f>1/'ANALISI STATICA LINEARE'!$G$17*IF(B40&lt;'ANALISI STATICA LINEARE'!$G$23,'ANALISI STATICA LINEARE'!$G$18*'ANALISI STATICA LINEARE'!$G$21*'ANALISI STATICA LINEARE'!$G$28*'ANALISI STATICA LINEARE'!$G$9*(B40/'ANALISI STATICA LINEARE'!$G$23+1/('ANALISI STATICA LINEARE'!$G$28*'ANALISI STATICA LINEARE'!$G$9)*(1-B40/'ANALISI STATICA LINEARE'!$G$23)),IF(B40&lt;'ANALISI STATICA LINEARE'!$G$24,'ANALISI STATICA LINEARE'!$G$18*'ANALISI STATICA LINEARE'!$G$21*'ANALISI STATICA LINEARE'!$G$28*'ANALISI STATICA LINEARE'!$G$9,IF(B40&lt;'ANALISI STATICA LINEARE'!$G$25,'ANALISI STATICA LINEARE'!$G$18*'ANALISI STATICA LINEARE'!$G$21*'ANALISI STATICA LINEARE'!$G$28*'ANALISI STATICA LINEARE'!$G$9*('ANALISI STATICA LINEARE'!$G$24/B40),'ANALISI STATICA LINEARE'!$G$18*'ANALISI STATICA LINEARE'!$G$21*'ANALISI STATICA LINEARE'!$G$28*'ANALISI STATICA LINEARE'!$G$9*(('ANALISI STATICA LINEARE'!$G$24*'ANALISI STATICA LINEARE'!$G$25)/B40^2))))</f>
        <v>0.43604021295639989</v>
      </c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2:14" x14ac:dyDescent="0.25">
      <c r="B41" s="21">
        <f t="shared" si="0"/>
        <v>0.3000000000000001</v>
      </c>
      <c r="C41" s="15">
        <f>1/'ANALISI STATICA LINEARE'!$G$17*IF(B41&lt;'ANALISI STATICA LINEARE'!$G$23,'ANALISI STATICA LINEARE'!$G$18*'ANALISI STATICA LINEARE'!$G$21*'ANALISI STATICA LINEARE'!$G$27*'ANALISI STATICA LINEARE'!$G$9*(B41/'ANALISI STATICA LINEARE'!$G$23+1/('ANALISI STATICA LINEARE'!$G$27*'ANALISI STATICA LINEARE'!$G$9)*(1-B41/'ANALISI STATICA LINEARE'!$G$23)),IF(B41&lt;'ANALISI STATICA LINEARE'!$G$24,'ANALISI STATICA LINEARE'!$G$18*'ANALISI STATICA LINEARE'!$G$21*'ANALISI STATICA LINEARE'!$G$27*'ANALISI STATICA LINEARE'!$G$9,IF(B41&lt;'ANALISI STATICA LINEARE'!$G$25,'ANALISI STATICA LINEARE'!$G$18*'ANALISI STATICA LINEARE'!$G$21*'ANALISI STATICA LINEARE'!$G$27*'ANALISI STATICA LINEARE'!$G$9*('ANALISI STATICA LINEARE'!$G$24/B41),'ANALISI STATICA LINEARE'!$G$18*'ANALISI STATICA LINEARE'!$G$21*'ANALISI STATICA LINEARE'!$G$27*'ANALISI STATICA LINEARE'!$G$9*(('ANALISI STATICA LINEARE'!$G$24*'ANALISI STATICA LINEARE'!$G$25)/B41^2))))</f>
        <v>0.65406031943459986</v>
      </c>
      <c r="D41" s="15">
        <f>1/'ANALISI STATICA LINEARE'!$G$17*IF(B41&lt;'ANALISI STATICA LINEARE'!$G$23,'ANALISI STATICA LINEARE'!$G$18*'ANALISI STATICA LINEARE'!$G$21*'ANALISI STATICA LINEARE'!$G$28*'ANALISI STATICA LINEARE'!$G$9*(B41/'ANALISI STATICA LINEARE'!$G$23+1/('ANALISI STATICA LINEARE'!$G$28*'ANALISI STATICA LINEARE'!$G$9)*(1-B41/'ANALISI STATICA LINEARE'!$G$23)),IF(B41&lt;'ANALISI STATICA LINEARE'!$G$24,'ANALISI STATICA LINEARE'!$G$18*'ANALISI STATICA LINEARE'!$G$21*'ANALISI STATICA LINEARE'!$G$28*'ANALISI STATICA LINEARE'!$G$9,IF(B41&lt;'ANALISI STATICA LINEARE'!$G$25,'ANALISI STATICA LINEARE'!$G$18*'ANALISI STATICA LINEARE'!$G$21*'ANALISI STATICA LINEARE'!$G$28*'ANALISI STATICA LINEARE'!$G$9*('ANALISI STATICA LINEARE'!$G$24/B41),'ANALISI STATICA LINEARE'!$G$18*'ANALISI STATICA LINEARE'!$G$21*'ANALISI STATICA LINEARE'!$G$28*'ANALISI STATICA LINEARE'!$G$9*(('ANALISI STATICA LINEARE'!$G$24*'ANALISI STATICA LINEARE'!$G$25)/B41^2))))</f>
        <v>0.43604021295639989</v>
      </c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2:14" x14ac:dyDescent="0.25">
      <c r="B42" s="21">
        <f t="shared" si="0"/>
        <v>0.31000000000000011</v>
      </c>
      <c r="C42" s="15">
        <f>1/'ANALISI STATICA LINEARE'!$G$17*IF(B42&lt;'ANALISI STATICA LINEARE'!$G$23,'ANALISI STATICA LINEARE'!$G$18*'ANALISI STATICA LINEARE'!$G$21*'ANALISI STATICA LINEARE'!$G$27*'ANALISI STATICA LINEARE'!$G$9*(B42/'ANALISI STATICA LINEARE'!$G$23+1/('ANALISI STATICA LINEARE'!$G$27*'ANALISI STATICA LINEARE'!$G$9)*(1-B42/'ANALISI STATICA LINEARE'!$G$23)),IF(B42&lt;'ANALISI STATICA LINEARE'!$G$24,'ANALISI STATICA LINEARE'!$G$18*'ANALISI STATICA LINEARE'!$G$21*'ANALISI STATICA LINEARE'!$G$27*'ANALISI STATICA LINEARE'!$G$9,IF(B42&lt;'ANALISI STATICA LINEARE'!$G$25,'ANALISI STATICA LINEARE'!$G$18*'ANALISI STATICA LINEARE'!$G$21*'ANALISI STATICA LINEARE'!$G$27*'ANALISI STATICA LINEARE'!$G$9*('ANALISI STATICA LINEARE'!$G$24/B42),'ANALISI STATICA LINEARE'!$G$18*'ANALISI STATICA LINEARE'!$G$21*'ANALISI STATICA LINEARE'!$G$27*'ANALISI STATICA LINEARE'!$G$9*(('ANALISI STATICA LINEARE'!$G$24*'ANALISI STATICA LINEARE'!$G$25)/B42^2))))</f>
        <v>0.65406031943459986</v>
      </c>
      <c r="D42" s="15">
        <f>1/'ANALISI STATICA LINEARE'!$G$17*IF(B42&lt;'ANALISI STATICA LINEARE'!$G$23,'ANALISI STATICA LINEARE'!$G$18*'ANALISI STATICA LINEARE'!$G$21*'ANALISI STATICA LINEARE'!$G$28*'ANALISI STATICA LINEARE'!$G$9*(B42/'ANALISI STATICA LINEARE'!$G$23+1/('ANALISI STATICA LINEARE'!$G$28*'ANALISI STATICA LINEARE'!$G$9)*(1-B42/'ANALISI STATICA LINEARE'!$G$23)),IF(B42&lt;'ANALISI STATICA LINEARE'!$G$24,'ANALISI STATICA LINEARE'!$G$18*'ANALISI STATICA LINEARE'!$G$21*'ANALISI STATICA LINEARE'!$G$28*'ANALISI STATICA LINEARE'!$G$9,IF(B42&lt;'ANALISI STATICA LINEARE'!$G$25,'ANALISI STATICA LINEARE'!$G$18*'ANALISI STATICA LINEARE'!$G$21*'ANALISI STATICA LINEARE'!$G$28*'ANALISI STATICA LINEARE'!$G$9*('ANALISI STATICA LINEARE'!$G$24/B42),'ANALISI STATICA LINEARE'!$G$18*'ANALISI STATICA LINEARE'!$G$21*'ANALISI STATICA LINEARE'!$G$28*'ANALISI STATICA LINEARE'!$G$9*(('ANALISI STATICA LINEARE'!$G$24*'ANALISI STATICA LINEARE'!$G$25)/B42^2))))</f>
        <v>0.43604021295639989</v>
      </c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2:14" x14ac:dyDescent="0.25">
      <c r="B43" s="21">
        <f t="shared" si="0"/>
        <v>0.32000000000000012</v>
      </c>
      <c r="C43" s="15">
        <f>1/'ANALISI STATICA LINEARE'!$G$17*IF(B43&lt;'ANALISI STATICA LINEARE'!$G$23,'ANALISI STATICA LINEARE'!$G$18*'ANALISI STATICA LINEARE'!$G$21*'ANALISI STATICA LINEARE'!$G$27*'ANALISI STATICA LINEARE'!$G$9*(B43/'ANALISI STATICA LINEARE'!$G$23+1/('ANALISI STATICA LINEARE'!$G$27*'ANALISI STATICA LINEARE'!$G$9)*(1-B43/'ANALISI STATICA LINEARE'!$G$23)),IF(B43&lt;'ANALISI STATICA LINEARE'!$G$24,'ANALISI STATICA LINEARE'!$G$18*'ANALISI STATICA LINEARE'!$G$21*'ANALISI STATICA LINEARE'!$G$27*'ANALISI STATICA LINEARE'!$G$9,IF(B43&lt;'ANALISI STATICA LINEARE'!$G$25,'ANALISI STATICA LINEARE'!$G$18*'ANALISI STATICA LINEARE'!$G$21*'ANALISI STATICA LINEARE'!$G$27*'ANALISI STATICA LINEARE'!$G$9*('ANALISI STATICA LINEARE'!$G$24/B43),'ANALISI STATICA LINEARE'!$G$18*'ANALISI STATICA LINEARE'!$G$21*'ANALISI STATICA LINEARE'!$G$27*'ANALISI STATICA LINEARE'!$G$9*(('ANALISI STATICA LINEARE'!$G$24*'ANALISI STATICA LINEARE'!$G$25)/B43^2))))</f>
        <v>0.65406031943459986</v>
      </c>
      <c r="D43" s="15">
        <f>1/'ANALISI STATICA LINEARE'!$G$17*IF(B43&lt;'ANALISI STATICA LINEARE'!$G$23,'ANALISI STATICA LINEARE'!$G$18*'ANALISI STATICA LINEARE'!$G$21*'ANALISI STATICA LINEARE'!$G$28*'ANALISI STATICA LINEARE'!$G$9*(B43/'ANALISI STATICA LINEARE'!$G$23+1/('ANALISI STATICA LINEARE'!$G$28*'ANALISI STATICA LINEARE'!$G$9)*(1-B43/'ANALISI STATICA LINEARE'!$G$23)),IF(B43&lt;'ANALISI STATICA LINEARE'!$G$24,'ANALISI STATICA LINEARE'!$G$18*'ANALISI STATICA LINEARE'!$G$21*'ANALISI STATICA LINEARE'!$G$28*'ANALISI STATICA LINEARE'!$G$9,IF(B43&lt;'ANALISI STATICA LINEARE'!$G$25,'ANALISI STATICA LINEARE'!$G$18*'ANALISI STATICA LINEARE'!$G$21*'ANALISI STATICA LINEARE'!$G$28*'ANALISI STATICA LINEARE'!$G$9*('ANALISI STATICA LINEARE'!$G$24/B43),'ANALISI STATICA LINEARE'!$G$18*'ANALISI STATICA LINEARE'!$G$21*'ANALISI STATICA LINEARE'!$G$28*'ANALISI STATICA LINEARE'!$G$9*(('ANALISI STATICA LINEARE'!$G$24*'ANALISI STATICA LINEARE'!$G$25)/B43^2))))</f>
        <v>0.43604021295639989</v>
      </c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2:14" x14ac:dyDescent="0.25">
      <c r="B44" s="21">
        <f t="shared" si="0"/>
        <v>0.33000000000000013</v>
      </c>
      <c r="C44" s="15">
        <f>1/'ANALISI STATICA LINEARE'!$G$17*IF(B44&lt;'ANALISI STATICA LINEARE'!$G$23,'ANALISI STATICA LINEARE'!$G$18*'ANALISI STATICA LINEARE'!$G$21*'ANALISI STATICA LINEARE'!$G$27*'ANALISI STATICA LINEARE'!$G$9*(B44/'ANALISI STATICA LINEARE'!$G$23+1/('ANALISI STATICA LINEARE'!$G$27*'ANALISI STATICA LINEARE'!$G$9)*(1-B44/'ANALISI STATICA LINEARE'!$G$23)),IF(B44&lt;'ANALISI STATICA LINEARE'!$G$24,'ANALISI STATICA LINEARE'!$G$18*'ANALISI STATICA LINEARE'!$G$21*'ANALISI STATICA LINEARE'!$G$27*'ANALISI STATICA LINEARE'!$G$9,IF(B44&lt;'ANALISI STATICA LINEARE'!$G$25,'ANALISI STATICA LINEARE'!$G$18*'ANALISI STATICA LINEARE'!$G$21*'ANALISI STATICA LINEARE'!$G$27*'ANALISI STATICA LINEARE'!$G$9*('ANALISI STATICA LINEARE'!$G$24/B44),'ANALISI STATICA LINEARE'!$G$18*'ANALISI STATICA LINEARE'!$G$21*'ANALISI STATICA LINEARE'!$G$27*'ANALISI STATICA LINEARE'!$G$9*(('ANALISI STATICA LINEARE'!$G$24*'ANALISI STATICA LINEARE'!$G$25)/B44^2))))</f>
        <v>0.65406031943459986</v>
      </c>
      <c r="D44" s="15">
        <f>1/'ANALISI STATICA LINEARE'!$G$17*IF(B44&lt;'ANALISI STATICA LINEARE'!$G$23,'ANALISI STATICA LINEARE'!$G$18*'ANALISI STATICA LINEARE'!$G$21*'ANALISI STATICA LINEARE'!$G$28*'ANALISI STATICA LINEARE'!$G$9*(B44/'ANALISI STATICA LINEARE'!$G$23+1/('ANALISI STATICA LINEARE'!$G$28*'ANALISI STATICA LINEARE'!$G$9)*(1-B44/'ANALISI STATICA LINEARE'!$G$23)),IF(B44&lt;'ANALISI STATICA LINEARE'!$G$24,'ANALISI STATICA LINEARE'!$G$18*'ANALISI STATICA LINEARE'!$G$21*'ANALISI STATICA LINEARE'!$G$28*'ANALISI STATICA LINEARE'!$G$9,IF(B44&lt;'ANALISI STATICA LINEARE'!$G$25,'ANALISI STATICA LINEARE'!$G$18*'ANALISI STATICA LINEARE'!$G$21*'ANALISI STATICA LINEARE'!$G$28*'ANALISI STATICA LINEARE'!$G$9*('ANALISI STATICA LINEARE'!$G$24/B44),'ANALISI STATICA LINEARE'!$G$18*'ANALISI STATICA LINEARE'!$G$21*'ANALISI STATICA LINEARE'!$G$28*'ANALISI STATICA LINEARE'!$G$9*(('ANALISI STATICA LINEARE'!$G$24*'ANALISI STATICA LINEARE'!$G$25)/B44^2))))</f>
        <v>0.43604021295639989</v>
      </c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2:14" x14ac:dyDescent="0.25">
      <c r="B45" s="21">
        <f t="shared" si="0"/>
        <v>0.34000000000000014</v>
      </c>
      <c r="C45" s="15">
        <f>1/'ANALISI STATICA LINEARE'!$G$17*IF(B45&lt;'ANALISI STATICA LINEARE'!$G$23,'ANALISI STATICA LINEARE'!$G$18*'ANALISI STATICA LINEARE'!$G$21*'ANALISI STATICA LINEARE'!$G$27*'ANALISI STATICA LINEARE'!$G$9*(B45/'ANALISI STATICA LINEARE'!$G$23+1/('ANALISI STATICA LINEARE'!$G$27*'ANALISI STATICA LINEARE'!$G$9)*(1-B45/'ANALISI STATICA LINEARE'!$G$23)),IF(B45&lt;'ANALISI STATICA LINEARE'!$G$24,'ANALISI STATICA LINEARE'!$G$18*'ANALISI STATICA LINEARE'!$G$21*'ANALISI STATICA LINEARE'!$G$27*'ANALISI STATICA LINEARE'!$G$9,IF(B45&lt;'ANALISI STATICA LINEARE'!$G$25,'ANALISI STATICA LINEARE'!$G$18*'ANALISI STATICA LINEARE'!$G$21*'ANALISI STATICA LINEARE'!$G$27*'ANALISI STATICA LINEARE'!$G$9*('ANALISI STATICA LINEARE'!$G$24/B45),'ANALISI STATICA LINEARE'!$G$18*'ANALISI STATICA LINEARE'!$G$21*'ANALISI STATICA LINEARE'!$G$27*'ANALISI STATICA LINEARE'!$G$9*(('ANALISI STATICA LINEARE'!$G$24*'ANALISI STATICA LINEARE'!$G$25)/B45^2))))</f>
        <v>0.65406031943459986</v>
      </c>
      <c r="D45" s="15">
        <f>1/'ANALISI STATICA LINEARE'!$G$17*IF(B45&lt;'ANALISI STATICA LINEARE'!$G$23,'ANALISI STATICA LINEARE'!$G$18*'ANALISI STATICA LINEARE'!$G$21*'ANALISI STATICA LINEARE'!$G$28*'ANALISI STATICA LINEARE'!$G$9*(B45/'ANALISI STATICA LINEARE'!$G$23+1/('ANALISI STATICA LINEARE'!$G$28*'ANALISI STATICA LINEARE'!$G$9)*(1-B45/'ANALISI STATICA LINEARE'!$G$23)),IF(B45&lt;'ANALISI STATICA LINEARE'!$G$24,'ANALISI STATICA LINEARE'!$G$18*'ANALISI STATICA LINEARE'!$G$21*'ANALISI STATICA LINEARE'!$G$28*'ANALISI STATICA LINEARE'!$G$9,IF(B45&lt;'ANALISI STATICA LINEARE'!$G$25,'ANALISI STATICA LINEARE'!$G$18*'ANALISI STATICA LINEARE'!$G$21*'ANALISI STATICA LINEARE'!$G$28*'ANALISI STATICA LINEARE'!$G$9*('ANALISI STATICA LINEARE'!$G$24/B45),'ANALISI STATICA LINEARE'!$G$18*'ANALISI STATICA LINEARE'!$G$21*'ANALISI STATICA LINEARE'!$G$28*'ANALISI STATICA LINEARE'!$G$9*(('ANALISI STATICA LINEARE'!$G$24*'ANALISI STATICA LINEARE'!$G$25)/B45^2))))</f>
        <v>0.43604021295639989</v>
      </c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2:14" x14ac:dyDescent="0.25">
      <c r="B46" s="21">
        <f t="shared" si="0"/>
        <v>0.35000000000000014</v>
      </c>
      <c r="C46" s="15">
        <f>1/'ANALISI STATICA LINEARE'!$G$17*IF(B46&lt;'ANALISI STATICA LINEARE'!$G$23,'ANALISI STATICA LINEARE'!$G$18*'ANALISI STATICA LINEARE'!$G$21*'ANALISI STATICA LINEARE'!$G$27*'ANALISI STATICA LINEARE'!$G$9*(B46/'ANALISI STATICA LINEARE'!$G$23+1/('ANALISI STATICA LINEARE'!$G$27*'ANALISI STATICA LINEARE'!$G$9)*(1-B46/'ANALISI STATICA LINEARE'!$G$23)),IF(B46&lt;'ANALISI STATICA LINEARE'!$G$24,'ANALISI STATICA LINEARE'!$G$18*'ANALISI STATICA LINEARE'!$G$21*'ANALISI STATICA LINEARE'!$G$27*'ANALISI STATICA LINEARE'!$G$9,IF(B46&lt;'ANALISI STATICA LINEARE'!$G$25,'ANALISI STATICA LINEARE'!$G$18*'ANALISI STATICA LINEARE'!$G$21*'ANALISI STATICA LINEARE'!$G$27*'ANALISI STATICA LINEARE'!$G$9*('ANALISI STATICA LINEARE'!$G$24/B46),'ANALISI STATICA LINEARE'!$G$18*'ANALISI STATICA LINEARE'!$G$21*'ANALISI STATICA LINEARE'!$G$27*'ANALISI STATICA LINEARE'!$G$9*(('ANALISI STATICA LINEARE'!$G$24*'ANALISI STATICA LINEARE'!$G$25)/B46^2))))</f>
        <v>0.65406031943459986</v>
      </c>
      <c r="D46" s="15">
        <f>1/'ANALISI STATICA LINEARE'!$G$17*IF(B46&lt;'ANALISI STATICA LINEARE'!$G$23,'ANALISI STATICA LINEARE'!$G$18*'ANALISI STATICA LINEARE'!$G$21*'ANALISI STATICA LINEARE'!$G$28*'ANALISI STATICA LINEARE'!$G$9*(B46/'ANALISI STATICA LINEARE'!$G$23+1/('ANALISI STATICA LINEARE'!$G$28*'ANALISI STATICA LINEARE'!$G$9)*(1-B46/'ANALISI STATICA LINEARE'!$G$23)),IF(B46&lt;'ANALISI STATICA LINEARE'!$G$24,'ANALISI STATICA LINEARE'!$G$18*'ANALISI STATICA LINEARE'!$G$21*'ANALISI STATICA LINEARE'!$G$28*'ANALISI STATICA LINEARE'!$G$9,IF(B46&lt;'ANALISI STATICA LINEARE'!$G$25,'ANALISI STATICA LINEARE'!$G$18*'ANALISI STATICA LINEARE'!$G$21*'ANALISI STATICA LINEARE'!$G$28*'ANALISI STATICA LINEARE'!$G$9*('ANALISI STATICA LINEARE'!$G$24/B46),'ANALISI STATICA LINEARE'!$G$18*'ANALISI STATICA LINEARE'!$G$21*'ANALISI STATICA LINEARE'!$G$28*'ANALISI STATICA LINEARE'!$G$9*(('ANALISI STATICA LINEARE'!$G$24*'ANALISI STATICA LINEARE'!$G$25)/B46^2))))</f>
        <v>0.43604021295639989</v>
      </c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2:14" x14ac:dyDescent="0.25">
      <c r="B47" s="21">
        <f t="shared" si="0"/>
        <v>0.36000000000000015</v>
      </c>
      <c r="C47" s="15">
        <f>1/'ANALISI STATICA LINEARE'!$G$17*IF(B47&lt;'ANALISI STATICA LINEARE'!$G$23,'ANALISI STATICA LINEARE'!$G$18*'ANALISI STATICA LINEARE'!$G$21*'ANALISI STATICA LINEARE'!$G$27*'ANALISI STATICA LINEARE'!$G$9*(B47/'ANALISI STATICA LINEARE'!$G$23+1/('ANALISI STATICA LINEARE'!$G$27*'ANALISI STATICA LINEARE'!$G$9)*(1-B47/'ANALISI STATICA LINEARE'!$G$23)),IF(B47&lt;'ANALISI STATICA LINEARE'!$G$24,'ANALISI STATICA LINEARE'!$G$18*'ANALISI STATICA LINEARE'!$G$21*'ANALISI STATICA LINEARE'!$G$27*'ANALISI STATICA LINEARE'!$G$9,IF(B47&lt;'ANALISI STATICA LINEARE'!$G$25,'ANALISI STATICA LINEARE'!$G$18*'ANALISI STATICA LINEARE'!$G$21*'ANALISI STATICA LINEARE'!$G$27*'ANALISI STATICA LINEARE'!$G$9*('ANALISI STATICA LINEARE'!$G$24/B47),'ANALISI STATICA LINEARE'!$G$18*'ANALISI STATICA LINEARE'!$G$21*'ANALISI STATICA LINEARE'!$G$27*'ANALISI STATICA LINEARE'!$G$9*(('ANALISI STATICA LINEARE'!$G$24*'ANALISI STATICA LINEARE'!$G$25)/B47^2))))</f>
        <v>0.65406031943459986</v>
      </c>
      <c r="D47" s="15">
        <f>1/'ANALISI STATICA LINEARE'!$G$17*IF(B47&lt;'ANALISI STATICA LINEARE'!$G$23,'ANALISI STATICA LINEARE'!$G$18*'ANALISI STATICA LINEARE'!$G$21*'ANALISI STATICA LINEARE'!$G$28*'ANALISI STATICA LINEARE'!$G$9*(B47/'ANALISI STATICA LINEARE'!$G$23+1/('ANALISI STATICA LINEARE'!$G$28*'ANALISI STATICA LINEARE'!$G$9)*(1-B47/'ANALISI STATICA LINEARE'!$G$23)),IF(B47&lt;'ANALISI STATICA LINEARE'!$G$24,'ANALISI STATICA LINEARE'!$G$18*'ANALISI STATICA LINEARE'!$G$21*'ANALISI STATICA LINEARE'!$G$28*'ANALISI STATICA LINEARE'!$G$9,IF(B47&lt;'ANALISI STATICA LINEARE'!$G$25,'ANALISI STATICA LINEARE'!$G$18*'ANALISI STATICA LINEARE'!$G$21*'ANALISI STATICA LINEARE'!$G$28*'ANALISI STATICA LINEARE'!$G$9*('ANALISI STATICA LINEARE'!$G$24/B47),'ANALISI STATICA LINEARE'!$G$18*'ANALISI STATICA LINEARE'!$G$21*'ANALISI STATICA LINEARE'!$G$28*'ANALISI STATICA LINEARE'!$G$9*(('ANALISI STATICA LINEARE'!$G$24*'ANALISI STATICA LINEARE'!$G$25)/B47^2))))</f>
        <v>0.43604021295639989</v>
      </c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2:14" x14ac:dyDescent="0.25">
      <c r="B48" s="21">
        <f t="shared" si="0"/>
        <v>0.37000000000000016</v>
      </c>
      <c r="C48" s="15">
        <f>1/'ANALISI STATICA LINEARE'!$G$17*IF(B48&lt;'ANALISI STATICA LINEARE'!$G$23,'ANALISI STATICA LINEARE'!$G$18*'ANALISI STATICA LINEARE'!$G$21*'ANALISI STATICA LINEARE'!$G$27*'ANALISI STATICA LINEARE'!$G$9*(B48/'ANALISI STATICA LINEARE'!$G$23+1/('ANALISI STATICA LINEARE'!$G$27*'ANALISI STATICA LINEARE'!$G$9)*(1-B48/'ANALISI STATICA LINEARE'!$G$23)),IF(B48&lt;'ANALISI STATICA LINEARE'!$G$24,'ANALISI STATICA LINEARE'!$G$18*'ANALISI STATICA LINEARE'!$G$21*'ANALISI STATICA LINEARE'!$G$27*'ANALISI STATICA LINEARE'!$G$9,IF(B48&lt;'ANALISI STATICA LINEARE'!$G$25,'ANALISI STATICA LINEARE'!$G$18*'ANALISI STATICA LINEARE'!$G$21*'ANALISI STATICA LINEARE'!$G$27*'ANALISI STATICA LINEARE'!$G$9*('ANALISI STATICA LINEARE'!$G$24/B48),'ANALISI STATICA LINEARE'!$G$18*'ANALISI STATICA LINEARE'!$G$21*'ANALISI STATICA LINEARE'!$G$27*'ANALISI STATICA LINEARE'!$G$9*(('ANALISI STATICA LINEARE'!$G$24*'ANALISI STATICA LINEARE'!$G$25)/B48^2))))</f>
        <v>0.65406031943459986</v>
      </c>
      <c r="D48" s="15">
        <f>1/'ANALISI STATICA LINEARE'!$G$17*IF(B48&lt;'ANALISI STATICA LINEARE'!$G$23,'ANALISI STATICA LINEARE'!$G$18*'ANALISI STATICA LINEARE'!$G$21*'ANALISI STATICA LINEARE'!$G$28*'ANALISI STATICA LINEARE'!$G$9*(B48/'ANALISI STATICA LINEARE'!$G$23+1/('ANALISI STATICA LINEARE'!$G$28*'ANALISI STATICA LINEARE'!$G$9)*(1-B48/'ANALISI STATICA LINEARE'!$G$23)),IF(B48&lt;'ANALISI STATICA LINEARE'!$G$24,'ANALISI STATICA LINEARE'!$G$18*'ANALISI STATICA LINEARE'!$G$21*'ANALISI STATICA LINEARE'!$G$28*'ANALISI STATICA LINEARE'!$G$9,IF(B48&lt;'ANALISI STATICA LINEARE'!$G$25,'ANALISI STATICA LINEARE'!$G$18*'ANALISI STATICA LINEARE'!$G$21*'ANALISI STATICA LINEARE'!$G$28*'ANALISI STATICA LINEARE'!$G$9*('ANALISI STATICA LINEARE'!$G$24/B48),'ANALISI STATICA LINEARE'!$G$18*'ANALISI STATICA LINEARE'!$G$21*'ANALISI STATICA LINEARE'!$G$28*'ANALISI STATICA LINEARE'!$G$9*(('ANALISI STATICA LINEARE'!$G$24*'ANALISI STATICA LINEARE'!$G$25)/B48^2))))</f>
        <v>0.43604021295639989</v>
      </c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2:14" x14ac:dyDescent="0.25">
      <c r="B49" s="21">
        <f t="shared" si="0"/>
        <v>0.38000000000000017</v>
      </c>
      <c r="C49" s="15">
        <f>1/'ANALISI STATICA LINEARE'!$G$17*IF(B49&lt;'ANALISI STATICA LINEARE'!$G$23,'ANALISI STATICA LINEARE'!$G$18*'ANALISI STATICA LINEARE'!$G$21*'ANALISI STATICA LINEARE'!$G$27*'ANALISI STATICA LINEARE'!$G$9*(B49/'ANALISI STATICA LINEARE'!$G$23+1/('ANALISI STATICA LINEARE'!$G$27*'ANALISI STATICA LINEARE'!$G$9)*(1-B49/'ANALISI STATICA LINEARE'!$G$23)),IF(B49&lt;'ANALISI STATICA LINEARE'!$G$24,'ANALISI STATICA LINEARE'!$G$18*'ANALISI STATICA LINEARE'!$G$21*'ANALISI STATICA LINEARE'!$G$27*'ANALISI STATICA LINEARE'!$G$9,IF(B49&lt;'ANALISI STATICA LINEARE'!$G$25,'ANALISI STATICA LINEARE'!$G$18*'ANALISI STATICA LINEARE'!$G$21*'ANALISI STATICA LINEARE'!$G$27*'ANALISI STATICA LINEARE'!$G$9*('ANALISI STATICA LINEARE'!$G$24/B49),'ANALISI STATICA LINEARE'!$G$18*'ANALISI STATICA LINEARE'!$G$21*'ANALISI STATICA LINEARE'!$G$27*'ANALISI STATICA LINEARE'!$G$9*(('ANALISI STATICA LINEARE'!$G$24*'ANALISI STATICA LINEARE'!$G$25)/B49^2))))</f>
        <v>0.65406031943459986</v>
      </c>
      <c r="D49" s="15">
        <f>1/'ANALISI STATICA LINEARE'!$G$17*IF(B49&lt;'ANALISI STATICA LINEARE'!$G$23,'ANALISI STATICA LINEARE'!$G$18*'ANALISI STATICA LINEARE'!$G$21*'ANALISI STATICA LINEARE'!$G$28*'ANALISI STATICA LINEARE'!$G$9*(B49/'ANALISI STATICA LINEARE'!$G$23+1/('ANALISI STATICA LINEARE'!$G$28*'ANALISI STATICA LINEARE'!$G$9)*(1-B49/'ANALISI STATICA LINEARE'!$G$23)),IF(B49&lt;'ANALISI STATICA LINEARE'!$G$24,'ANALISI STATICA LINEARE'!$G$18*'ANALISI STATICA LINEARE'!$G$21*'ANALISI STATICA LINEARE'!$G$28*'ANALISI STATICA LINEARE'!$G$9,IF(B49&lt;'ANALISI STATICA LINEARE'!$G$25,'ANALISI STATICA LINEARE'!$G$18*'ANALISI STATICA LINEARE'!$G$21*'ANALISI STATICA LINEARE'!$G$28*'ANALISI STATICA LINEARE'!$G$9*('ANALISI STATICA LINEARE'!$G$24/B49),'ANALISI STATICA LINEARE'!$G$18*'ANALISI STATICA LINEARE'!$G$21*'ANALISI STATICA LINEARE'!$G$28*'ANALISI STATICA LINEARE'!$G$9*(('ANALISI STATICA LINEARE'!$G$24*'ANALISI STATICA LINEARE'!$G$25)/B49^2))))</f>
        <v>0.43604021295639989</v>
      </c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2:14" x14ac:dyDescent="0.25">
      <c r="B50" s="21">
        <f t="shared" si="0"/>
        <v>0.39000000000000018</v>
      </c>
      <c r="C50" s="15">
        <f>1/'ANALISI STATICA LINEARE'!$G$17*IF(B50&lt;'ANALISI STATICA LINEARE'!$G$23,'ANALISI STATICA LINEARE'!$G$18*'ANALISI STATICA LINEARE'!$G$21*'ANALISI STATICA LINEARE'!$G$27*'ANALISI STATICA LINEARE'!$G$9*(B50/'ANALISI STATICA LINEARE'!$G$23+1/('ANALISI STATICA LINEARE'!$G$27*'ANALISI STATICA LINEARE'!$G$9)*(1-B50/'ANALISI STATICA LINEARE'!$G$23)),IF(B50&lt;'ANALISI STATICA LINEARE'!$G$24,'ANALISI STATICA LINEARE'!$G$18*'ANALISI STATICA LINEARE'!$G$21*'ANALISI STATICA LINEARE'!$G$27*'ANALISI STATICA LINEARE'!$G$9,IF(B50&lt;'ANALISI STATICA LINEARE'!$G$25,'ANALISI STATICA LINEARE'!$G$18*'ANALISI STATICA LINEARE'!$G$21*'ANALISI STATICA LINEARE'!$G$27*'ANALISI STATICA LINEARE'!$G$9*('ANALISI STATICA LINEARE'!$G$24/B50),'ANALISI STATICA LINEARE'!$G$18*'ANALISI STATICA LINEARE'!$G$21*'ANALISI STATICA LINEARE'!$G$27*'ANALISI STATICA LINEARE'!$G$9*(('ANALISI STATICA LINEARE'!$G$24*'ANALISI STATICA LINEARE'!$G$25)/B50^2))))</f>
        <v>0.65406031943459986</v>
      </c>
      <c r="D50" s="15">
        <f>1/'ANALISI STATICA LINEARE'!$G$17*IF(B50&lt;'ANALISI STATICA LINEARE'!$G$23,'ANALISI STATICA LINEARE'!$G$18*'ANALISI STATICA LINEARE'!$G$21*'ANALISI STATICA LINEARE'!$G$28*'ANALISI STATICA LINEARE'!$G$9*(B50/'ANALISI STATICA LINEARE'!$G$23+1/('ANALISI STATICA LINEARE'!$G$28*'ANALISI STATICA LINEARE'!$G$9)*(1-B50/'ANALISI STATICA LINEARE'!$G$23)),IF(B50&lt;'ANALISI STATICA LINEARE'!$G$24,'ANALISI STATICA LINEARE'!$G$18*'ANALISI STATICA LINEARE'!$G$21*'ANALISI STATICA LINEARE'!$G$28*'ANALISI STATICA LINEARE'!$G$9,IF(B50&lt;'ANALISI STATICA LINEARE'!$G$25,'ANALISI STATICA LINEARE'!$G$18*'ANALISI STATICA LINEARE'!$G$21*'ANALISI STATICA LINEARE'!$G$28*'ANALISI STATICA LINEARE'!$G$9*('ANALISI STATICA LINEARE'!$G$24/B50),'ANALISI STATICA LINEARE'!$G$18*'ANALISI STATICA LINEARE'!$G$21*'ANALISI STATICA LINEARE'!$G$28*'ANALISI STATICA LINEARE'!$G$9*(('ANALISI STATICA LINEARE'!$G$24*'ANALISI STATICA LINEARE'!$G$25)/B50^2))))</f>
        <v>0.43604021295639989</v>
      </c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2:14" x14ac:dyDescent="0.25">
      <c r="B51" s="21">
        <f t="shared" si="0"/>
        <v>0.40000000000000019</v>
      </c>
      <c r="C51" s="15">
        <f>1/'ANALISI STATICA LINEARE'!$G$17*IF(B51&lt;'ANALISI STATICA LINEARE'!$G$23,'ANALISI STATICA LINEARE'!$G$18*'ANALISI STATICA LINEARE'!$G$21*'ANALISI STATICA LINEARE'!$G$27*'ANALISI STATICA LINEARE'!$G$9*(B51/'ANALISI STATICA LINEARE'!$G$23+1/('ANALISI STATICA LINEARE'!$G$27*'ANALISI STATICA LINEARE'!$G$9)*(1-B51/'ANALISI STATICA LINEARE'!$G$23)),IF(B51&lt;'ANALISI STATICA LINEARE'!$G$24,'ANALISI STATICA LINEARE'!$G$18*'ANALISI STATICA LINEARE'!$G$21*'ANALISI STATICA LINEARE'!$G$27*'ANALISI STATICA LINEARE'!$G$9,IF(B51&lt;'ANALISI STATICA LINEARE'!$G$25,'ANALISI STATICA LINEARE'!$G$18*'ANALISI STATICA LINEARE'!$G$21*'ANALISI STATICA LINEARE'!$G$27*'ANALISI STATICA LINEARE'!$G$9*('ANALISI STATICA LINEARE'!$G$24/B51),'ANALISI STATICA LINEARE'!$G$18*'ANALISI STATICA LINEARE'!$G$21*'ANALISI STATICA LINEARE'!$G$27*'ANALISI STATICA LINEARE'!$G$9*(('ANALISI STATICA LINEARE'!$G$24*'ANALISI STATICA LINEARE'!$G$25)/B51^2))))</f>
        <v>0.65406031943459986</v>
      </c>
      <c r="D51" s="15">
        <f>1/'ANALISI STATICA LINEARE'!$G$17*IF(B51&lt;'ANALISI STATICA LINEARE'!$G$23,'ANALISI STATICA LINEARE'!$G$18*'ANALISI STATICA LINEARE'!$G$21*'ANALISI STATICA LINEARE'!$G$28*'ANALISI STATICA LINEARE'!$G$9*(B51/'ANALISI STATICA LINEARE'!$G$23+1/('ANALISI STATICA LINEARE'!$G$28*'ANALISI STATICA LINEARE'!$G$9)*(1-B51/'ANALISI STATICA LINEARE'!$G$23)),IF(B51&lt;'ANALISI STATICA LINEARE'!$G$24,'ANALISI STATICA LINEARE'!$G$18*'ANALISI STATICA LINEARE'!$G$21*'ANALISI STATICA LINEARE'!$G$28*'ANALISI STATICA LINEARE'!$G$9,IF(B51&lt;'ANALISI STATICA LINEARE'!$G$25,'ANALISI STATICA LINEARE'!$G$18*'ANALISI STATICA LINEARE'!$G$21*'ANALISI STATICA LINEARE'!$G$28*'ANALISI STATICA LINEARE'!$G$9*('ANALISI STATICA LINEARE'!$G$24/B51),'ANALISI STATICA LINEARE'!$G$18*'ANALISI STATICA LINEARE'!$G$21*'ANALISI STATICA LINEARE'!$G$28*'ANALISI STATICA LINEARE'!$G$9*(('ANALISI STATICA LINEARE'!$G$24*'ANALISI STATICA LINEARE'!$G$25)/B51^2))))</f>
        <v>0.43604021295639989</v>
      </c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2:14" x14ac:dyDescent="0.25">
      <c r="B52" s="21">
        <f t="shared" si="0"/>
        <v>0.4100000000000002</v>
      </c>
      <c r="C52" s="15">
        <f>1/'ANALISI STATICA LINEARE'!$G$17*IF(B52&lt;'ANALISI STATICA LINEARE'!$G$23,'ANALISI STATICA LINEARE'!$G$18*'ANALISI STATICA LINEARE'!$G$21*'ANALISI STATICA LINEARE'!$G$27*'ANALISI STATICA LINEARE'!$G$9*(B52/'ANALISI STATICA LINEARE'!$G$23+1/('ANALISI STATICA LINEARE'!$G$27*'ANALISI STATICA LINEARE'!$G$9)*(1-B52/'ANALISI STATICA LINEARE'!$G$23)),IF(B52&lt;'ANALISI STATICA LINEARE'!$G$24,'ANALISI STATICA LINEARE'!$G$18*'ANALISI STATICA LINEARE'!$G$21*'ANALISI STATICA LINEARE'!$G$27*'ANALISI STATICA LINEARE'!$G$9,IF(B52&lt;'ANALISI STATICA LINEARE'!$G$25,'ANALISI STATICA LINEARE'!$G$18*'ANALISI STATICA LINEARE'!$G$21*'ANALISI STATICA LINEARE'!$G$27*'ANALISI STATICA LINEARE'!$G$9*('ANALISI STATICA LINEARE'!$G$24/B52),'ANALISI STATICA LINEARE'!$G$18*'ANALISI STATICA LINEARE'!$G$21*'ANALISI STATICA LINEARE'!$G$27*'ANALISI STATICA LINEARE'!$G$9*(('ANALISI STATICA LINEARE'!$G$24*'ANALISI STATICA LINEARE'!$G$25)/B52^2))))</f>
        <v>0.65406031943459986</v>
      </c>
      <c r="D52" s="15">
        <f>1/'ANALISI STATICA LINEARE'!$G$17*IF(B52&lt;'ANALISI STATICA LINEARE'!$G$23,'ANALISI STATICA LINEARE'!$G$18*'ANALISI STATICA LINEARE'!$G$21*'ANALISI STATICA LINEARE'!$G$28*'ANALISI STATICA LINEARE'!$G$9*(B52/'ANALISI STATICA LINEARE'!$G$23+1/('ANALISI STATICA LINEARE'!$G$28*'ANALISI STATICA LINEARE'!$G$9)*(1-B52/'ANALISI STATICA LINEARE'!$G$23)),IF(B52&lt;'ANALISI STATICA LINEARE'!$G$24,'ANALISI STATICA LINEARE'!$G$18*'ANALISI STATICA LINEARE'!$G$21*'ANALISI STATICA LINEARE'!$G$28*'ANALISI STATICA LINEARE'!$G$9,IF(B52&lt;'ANALISI STATICA LINEARE'!$G$25,'ANALISI STATICA LINEARE'!$G$18*'ANALISI STATICA LINEARE'!$G$21*'ANALISI STATICA LINEARE'!$G$28*'ANALISI STATICA LINEARE'!$G$9*('ANALISI STATICA LINEARE'!$G$24/B52),'ANALISI STATICA LINEARE'!$G$18*'ANALISI STATICA LINEARE'!$G$21*'ANALISI STATICA LINEARE'!$G$28*'ANALISI STATICA LINEARE'!$G$9*(('ANALISI STATICA LINEARE'!$G$24*'ANALISI STATICA LINEARE'!$G$25)/B52^2))))</f>
        <v>0.43604021295639989</v>
      </c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2:14" x14ac:dyDescent="0.25">
      <c r="B53" s="21">
        <f t="shared" si="0"/>
        <v>0.42000000000000021</v>
      </c>
      <c r="C53" s="15">
        <f>1/'ANALISI STATICA LINEARE'!$G$17*IF(B53&lt;'ANALISI STATICA LINEARE'!$G$23,'ANALISI STATICA LINEARE'!$G$18*'ANALISI STATICA LINEARE'!$G$21*'ANALISI STATICA LINEARE'!$G$27*'ANALISI STATICA LINEARE'!$G$9*(B53/'ANALISI STATICA LINEARE'!$G$23+1/('ANALISI STATICA LINEARE'!$G$27*'ANALISI STATICA LINEARE'!$G$9)*(1-B53/'ANALISI STATICA LINEARE'!$G$23)),IF(B53&lt;'ANALISI STATICA LINEARE'!$G$24,'ANALISI STATICA LINEARE'!$G$18*'ANALISI STATICA LINEARE'!$G$21*'ANALISI STATICA LINEARE'!$G$27*'ANALISI STATICA LINEARE'!$G$9,IF(B53&lt;'ANALISI STATICA LINEARE'!$G$25,'ANALISI STATICA LINEARE'!$G$18*'ANALISI STATICA LINEARE'!$G$21*'ANALISI STATICA LINEARE'!$G$27*'ANALISI STATICA LINEARE'!$G$9*('ANALISI STATICA LINEARE'!$G$24/B53),'ANALISI STATICA LINEARE'!$G$18*'ANALISI STATICA LINEARE'!$G$21*'ANALISI STATICA LINEARE'!$G$27*'ANALISI STATICA LINEARE'!$G$9*(('ANALISI STATICA LINEARE'!$G$24*'ANALISI STATICA LINEARE'!$G$25)/B53^2))))</f>
        <v>0.65406031943459986</v>
      </c>
      <c r="D53" s="15">
        <f>1/'ANALISI STATICA LINEARE'!$G$17*IF(B53&lt;'ANALISI STATICA LINEARE'!$G$23,'ANALISI STATICA LINEARE'!$G$18*'ANALISI STATICA LINEARE'!$G$21*'ANALISI STATICA LINEARE'!$G$28*'ANALISI STATICA LINEARE'!$G$9*(B53/'ANALISI STATICA LINEARE'!$G$23+1/('ANALISI STATICA LINEARE'!$G$28*'ANALISI STATICA LINEARE'!$G$9)*(1-B53/'ANALISI STATICA LINEARE'!$G$23)),IF(B53&lt;'ANALISI STATICA LINEARE'!$G$24,'ANALISI STATICA LINEARE'!$G$18*'ANALISI STATICA LINEARE'!$G$21*'ANALISI STATICA LINEARE'!$G$28*'ANALISI STATICA LINEARE'!$G$9,IF(B53&lt;'ANALISI STATICA LINEARE'!$G$25,'ANALISI STATICA LINEARE'!$G$18*'ANALISI STATICA LINEARE'!$G$21*'ANALISI STATICA LINEARE'!$G$28*'ANALISI STATICA LINEARE'!$G$9*('ANALISI STATICA LINEARE'!$G$24/B53),'ANALISI STATICA LINEARE'!$G$18*'ANALISI STATICA LINEARE'!$G$21*'ANALISI STATICA LINEARE'!$G$28*'ANALISI STATICA LINEARE'!$G$9*(('ANALISI STATICA LINEARE'!$G$24*'ANALISI STATICA LINEARE'!$G$25)/B53^2))))</f>
        <v>0.43604021295639989</v>
      </c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2:14" x14ac:dyDescent="0.25">
      <c r="B54" s="21">
        <f t="shared" si="0"/>
        <v>0.43000000000000022</v>
      </c>
      <c r="C54" s="15">
        <f>1/'ANALISI STATICA LINEARE'!$G$17*IF(B54&lt;'ANALISI STATICA LINEARE'!$G$23,'ANALISI STATICA LINEARE'!$G$18*'ANALISI STATICA LINEARE'!$G$21*'ANALISI STATICA LINEARE'!$G$27*'ANALISI STATICA LINEARE'!$G$9*(B54/'ANALISI STATICA LINEARE'!$G$23+1/('ANALISI STATICA LINEARE'!$G$27*'ANALISI STATICA LINEARE'!$G$9)*(1-B54/'ANALISI STATICA LINEARE'!$G$23)),IF(B54&lt;'ANALISI STATICA LINEARE'!$G$24,'ANALISI STATICA LINEARE'!$G$18*'ANALISI STATICA LINEARE'!$G$21*'ANALISI STATICA LINEARE'!$G$27*'ANALISI STATICA LINEARE'!$G$9,IF(B54&lt;'ANALISI STATICA LINEARE'!$G$25,'ANALISI STATICA LINEARE'!$G$18*'ANALISI STATICA LINEARE'!$G$21*'ANALISI STATICA LINEARE'!$G$27*'ANALISI STATICA LINEARE'!$G$9*('ANALISI STATICA LINEARE'!$G$24/B54),'ANALISI STATICA LINEARE'!$G$18*'ANALISI STATICA LINEARE'!$G$21*'ANALISI STATICA LINEARE'!$G$27*'ANALISI STATICA LINEARE'!$G$9*(('ANALISI STATICA LINEARE'!$G$24*'ANALISI STATICA LINEARE'!$G$25)/B54^2))))</f>
        <v>0.65406031943459986</v>
      </c>
      <c r="D54" s="15">
        <f>1/'ANALISI STATICA LINEARE'!$G$17*IF(B54&lt;'ANALISI STATICA LINEARE'!$G$23,'ANALISI STATICA LINEARE'!$G$18*'ANALISI STATICA LINEARE'!$G$21*'ANALISI STATICA LINEARE'!$G$28*'ANALISI STATICA LINEARE'!$G$9*(B54/'ANALISI STATICA LINEARE'!$G$23+1/('ANALISI STATICA LINEARE'!$G$28*'ANALISI STATICA LINEARE'!$G$9)*(1-B54/'ANALISI STATICA LINEARE'!$G$23)),IF(B54&lt;'ANALISI STATICA LINEARE'!$G$24,'ANALISI STATICA LINEARE'!$G$18*'ANALISI STATICA LINEARE'!$G$21*'ANALISI STATICA LINEARE'!$G$28*'ANALISI STATICA LINEARE'!$G$9,IF(B54&lt;'ANALISI STATICA LINEARE'!$G$25,'ANALISI STATICA LINEARE'!$G$18*'ANALISI STATICA LINEARE'!$G$21*'ANALISI STATICA LINEARE'!$G$28*'ANALISI STATICA LINEARE'!$G$9*('ANALISI STATICA LINEARE'!$G$24/B54),'ANALISI STATICA LINEARE'!$G$18*'ANALISI STATICA LINEARE'!$G$21*'ANALISI STATICA LINEARE'!$G$28*'ANALISI STATICA LINEARE'!$G$9*(('ANALISI STATICA LINEARE'!$G$24*'ANALISI STATICA LINEARE'!$G$25)/B54^2))))</f>
        <v>0.43604021295639989</v>
      </c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2:14" x14ac:dyDescent="0.25">
      <c r="B55" s="21">
        <f t="shared" si="0"/>
        <v>0.44000000000000022</v>
      </c>
      <c r="C55" s="15">
        <f>1/'ANALISI STATICA LINEARE'!$G$17*IF(B55&lt;'ANALISI STATICA LINEARE'!$G$23,'ANALISI STATICA LINEARE'!$G$18*'ANALISI STATICA LINEARE'!$G$21*'ANALISI STATICA LINEARE'!$G$27*'ANALISI STATICA LINEARE'!$G$9*(B55/'ANALISI STATICA LINEARE'!$G$23+1/('ANALISI STATICA LINEARE'!$G$27*'ANALISI STATICA LINEARE'!$G$9)*(1-B55/'ANALISI STATICA LINEARE'!$G$23)),IF(B55&lt;'ANALISI STATICA LINEARE'!$G$24,'ANALISI STATICA LINEARE'!$G$18*'ANALISI STATICA LINEARE'!$G$21*'ANALISI STATICA LINEARE'!$G$27*'ANALISI STATICA LINEARE'!$G$9,IF(B55&lt;'ANALISI STATICA LINEARE'!$G$25,'ANALISI STATICA LINEARE'!$G$18*'ANALISI STATICA LINEARE'!$G$21*'ANALISI STATICA LINEARE'!$G$27*'ANALISI STATICA LINEARE'!$G$9*('ANALISI STATICA LINEARE'!$G$24/B55),'ANALISI STATICA LINEARE'!$G$18*'ANALISI STATICA LINEARE'!$G$21*'ANALISI STATICA LINEARE'!$G$27*'ANALISI STATICA LINEARE'!$G$9*(('ANALISI STATICA LINEARE'!$G$24*'ANALISI STATICA LINEARE'!$G$25)/B55^2))))</f>
        <v>0.65406031943459986</v>
      </c>
      <c r="D55" s="15">
        <f>1/'ANALISI STATICA LINEARE'!$G$17*IF(B55&lt;'ANALISI STATICA LINEARE'!$G$23,'ANALISI STATICA LINEARE'!$G$18*'ANALISI STATICA LINEARE'!$G$21*'ANALISI STATICA LINEARE'!$G$28*'ANALISI STATICA LINEARE'!$G$9*(B55/'ANALISI STATICA LINEARE'!$G$23+1/('ANALISI STATICA LINEARE'!$G$28*'ANALISI STATICA LINEARE'!$G$9)*(1-B55/'ANALISI STATICA LINEARE'!$G$23)),IF(B55&lt;'ANALISI STATICA LINEARE'!$G$24,'ANALISI STATICA LINEARE'!$G$18*'ANALISI STATICA LINEARE'!$G$21*'ANALISI STATICA LINEARE'!$G$28*'ANALISI STATICA LINEARE'!$G$9,IF(B55&lt;'ANALISI STATICA LINEARE'!$G$25,'ANALISI STATICA LINEARE'!$G$18*'ANALISI STATICA LINEARE'!$G$21*'ANALISI STATICA LINEARE'!$G$28*'ANALISI STATICA LINEARE'!$G$9*('ANALISI STATICA LINEARE'!$G$24/B55),'ANALISI STATICA LINEARE'!$G$18*'ANALISI STATICA LINEARE'!$G$21*'ANALISI STATICA LINEARE'!$G$28*'ANALISI STATICA LINEARE'!$G$9*(('ANALISI STATICA LINEARE'!$G$24*'ANALISI STATICA LINEARE'!$G$25)/B55^2))))</f>
        <v>0.43604021295639989</v>
      </c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2:14" x14ac:dyDescent="0.25">
      <c r="B56" s="21">
        <f t="shared" si="0"/>
        <v>0.45000000000000023</v>
      </c>
      <c r="C56" s="15">
        <f>1/'ANALISI STATICA LINEARE'!$G$17*IF(B56&lt;'ANALISI STATICA LINEARE'!$G$23,'ANALISI STATICA LINEARE'!$G$18*'ANALISI STATICA LINEARE'!$G$21*'ANALISI STATICA LINEARE'!$G$27*'ANALISI STATICA LINEARE'!$G$9*(B56/'ANALISI STATICA LINEARE'!$G$23+1/('ANALISI STATICA LINEARE'!$G$27*'ANALISI STATICA LINEARE'!$G$9)*(1-B56/'ANALISI STATICA LINEARE'!$G$23)),IF(B56&lt;'ANALISI STATICA LINEARE'!$G$24,'ANALISI STATICA LINEARE'!$G$18*'ANALISI STATICA LINEARE'!$G$21*'ANALISI STATICA LINEARE'!$G$27*'ANALISI STATICA LINEARE'!$G$9,IF(B56&lt;'ANALISI STATICA LINEARE'!$G$25,'ANALISI STATICA LINEARE'!$G$18*'ANALISI STATICA LINEARE'!$G$21*'ANALISI STATICA LINEARE'!$G$27*'ANALISI STATICA LINEARE'!$G$9*('ANALISI STATICA LINEARE'!$G$24/B56),'ANALISI STATICA LINEARE'!$G$18*'ANALISI STATICA LINEARE'!$G$21*'ANALISI STATICA LINEARE'!$G$27*'ANALISI STATICA LINEARE'!$G$9*(('ANALISI STATICA LINEARE'!$G$24*'ANALISI STATICA LINEARE'!$G$25)/B56^2))))</f>
        <v>0.65406031943459986</v>
      </c>
      <c r="D56" s="15">
        <f>1/'ANALISI STATICA LINEARE'!$G$17*IF(B56&lt;'ANALISI STATICA LINEARE'!$G$23,'ANALISI STATICA LINEARE'!$G$18*'ANALISI STATICA LINEARE'!$G$21*'ANALISI STATICA LINEARE'!$G$28*'ANALISI STATICA LINEARE'!$G$9*(B56/'ANALISI STATICA LINEARE'!$G$23+1/('ANALISI STATICA LINEARE'!$G$28*'ANALISI STATICA LINEARE'!$G$9)*(1-B56/'ANALISI STATICA LINEARE'!$G$23)),IF(B56&lt;'ANALISI STATICA LINEARE'!$G$24,'ANALISI STATICA LINEARE'!$G$18*'ANALISI STATICA LINEARE'!$G$21*'ANALISI STATICA LINEARE'!$G$28*'ANALISI STATICA LINEARE'!$G$9,IF(B56&lt;'ANALISI STATICA LINEARE'!$G$25,'ANALISI STATICA LINEARE'!$G$18*'ANALISI STATICA LINEARE'!$G$21*'ANALISI STATICA LINEARE'!$G$28*'ANALISI STATICA LINEARE'!$G$9*('ANALISI STATICA LINEARE'!$G$24/B56),'ANALISI STATICA LINEARE'!$G$18*'ANALISI STATICA LINEARE'!$G$21*'ANALISI STATICA LINEARE'!$G$28*'ANALISI STATICA LINEARE'!$G$9*(('ANALISI STATICA LINEARE'!$G$24*'ANALISI STATICA LINEARE'!$G$25)/B56^2))))</f>
        <v>0.43604021295639989</v>
      </c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2:14" x14ac:dyDescent="0.25">
      <c r="B57" s="21">
        <f t="shared" si="0"/>
        <v>0.46000000000000024</v>
      </c>
      <c r="C57" s="15">
        <f>1/'ANALISI STATICA LINEARE'!$G$17*IF(B57&lt;'ANALISI STATICA LINEARE'!$G$23,'ANALISI STATICA LINEARE'!$G$18*'ANALISI STATICA LINEARE'!$G$21*'ANALISI STATICA LINEARE'!$G$27*'ANALISI STATICA LINEARE'!$G$9*(B57/'ANALISI STATICA LINEARE'!$G$23+1/('ANALISI STATICA LINEARE'!$G$27*'ANALISI STATICA LINEARE'!$G$9)*(1-B57/'ANALISI STATICA LINEARE'!$G$23)),IF(B57&lt;'ANALISI STATICA LINEARE'!$G$24,'ANALISI STATICA LINEARE'!$G$18*'ANALISI STATICA LINEARE'!$G$21*'ANALISI STATICA LINEARE'!$G$27*'ANALISI STATICA LINEARE'!$G$9,IF(B57&lt;'ANALISI STATICA LINEARE'!$G$25,'ANALISI STATICA LINEARE'!$G$18*'ANALISI STATICA LINEARE'!$G$21*'ANALISI STATICA LINEARE'!$G$27*'ANALISI STATICA LINEARE'!$G$9*('ANALISI STATICA LINEARE'!$G$24/B57),'ANALISI STATICA LINEARE'!$G$18*'ANALISI STATICA LINEARE'!$G$21*'ANALISI STATICA LINEARE'!$G$27*'ANALISI STATICA LINEARE'!$G$9*(('ANALISI STATICA LINEARE'!$G$24*'ANALISI STATICA LINEARE'!$G$25)/B57^2))))</f>
        <v>0.65406031943459986</v>
      </c>
      <c r="D57" s="15">
        <f>1/'ANALISI STATICA LINEARE'!$G$17*IF(B57&lt;'ANALISI STATICA LINEARE'!$G$23,'ANALISI STATICA LINEARE'!$G$18*'ANALISI STATICA LINEARE'!$G$21*'ANALISI STATICA LINEARE'!$G$28*'ANALISI STATICA LINEARE'!$G$9*(B57/'ANALISI STATICA LINEARE'!$G$23+1/('ANALISI STATICA LINEARE'!$G$28*'ANALISI STATICA LINEARE'!$G$9)*(1-B57/'ANALISI STATICA LINEARE'!$G$23)),IF(B57&lt;'ANALISI STATICA LINEARE'!$G$24,'ANALISI STATICA LINEARE'!$G$18*'ANALISI STATICA LINEARE'!$G$21*'ANALISI STATICA LINEARE'!$G$28*'ANALISI STATICA LINEARE'!$G$9,IF(B57&lt;'ANALISI STATICA LINEARE'!$G$25,'ANALISI STATICA LINEARE'!$G$18*'ANALISI STATICA LINEARE'!$G$21*'ANALISI STATICA LINEARE'!$G$28*'ANALISI STATICA LINEARE'!$G$9*('ANALISI STATICA LINEARE'!$G$24/B57),'ANALISI STATICA LINEARE'!$G$18*'ANALISI STATICA LINEARE'!$G$21*'ANALISI STATICA LINEARE'!$G$28*'ANALISI STATICA LINEARE'!$G$9*(('ANALISI STATICA LINEARE'!$G$24*'ANALISI STATICA LINEARE'!$G$25)/B57^2))))</f>
        <v>0.43604021295639989</v>
      </c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2:14" x14ac:dyDescent="0.25">
      <c r="B58" s="21">
        <f t="shared" si="0"/>
        <v>0.47000000000000025</v>
      </c>
      <c r="C58" s="15">
        <f>1/'ANALISI STATICA LINEARE'!$G$17*IF(B58&lt;'ANALISI STATICA LINEARE'!$G$23,'ANALISI STATICA LINEARE'!$G$18*'ANALISI STATICA LINEARE'!$G$21*'ANALISI STATICA LINEARE'!$G$27*'ANALISI STATICA LINEARE'!$G$9*(B58/'ANALISI STATICA LINEARE'!$G$23+1/('ANALISI STATICA LINEARE'!$G$27*'ANALISI STATICA LINEARE'!$G$9)*(1-B58/'ANALISI STATICA LINEARE'!$G$23)),IF(B58&lt;'ANALISI STATICA LINEARE'!$G$24,'ANALISI STATICA LINEARE'!$G$18*'ANALISI STATICA LINEARE'!$G$21*'ANALISI STATICA LINEARE'!$G$27*'ANALISI STATICA LINEARE'!$G$9,IF(B58&lt;'ANALISI STATICA LINEARE'!$G$25,'ANALISI STATICA LINEARE'!$G$18*'ANALISI STATICA LINEARE'!$G$21*'ANALISI STATICA LINEARE'!$G$27*'ANALISI STATICA LINEARE'!$G$9*('ANALISI STATICA LINEARE'!$G$24/B58),'ANALISI STATICA LINEARE'!$G$18*'ANALISI STATICA LINEARE'!$G$21*'ANALISI STATICA LINEARE'!$G$27*'ANALISI STATICA LINEARE'!$G$9*(('ANALISI STATICA LINEARE'!$G$24*'ANALISI STATICA LINEARE'!$G$25)/B58^2))))</f>
        <v>0.65406031943459986</v>
      </c>
      <c r="D58" s="15">
        <f>1/'ANALISI STATICA LINEARE'!$G$17*IF(B58&lt;'ANALISI STATICA LINEARE'!$G$23,'ANALISI STATICA LINEARE'!$G$18*'ANALISI STATICA LINEARE'!$G$21*'ANALISI STATICA LINEARE'!$G$28*'ANALISI STATICA LINEARE'!$G$9*(B58/'ANALISI STATICA LINEARE'!$G$23+1/('ANALISI STATICA LINEARE'!$G$28*'ANALISI STATICA LINEARE'!$G$9)*(1-B58/'ANALISI STATICA LINEARE'!$G$23)),IF(B58&lt;'ANALISI STATICA LINEARE'!$G$24,'ANALISI STATICA LINEARE'!$G$18*'ANALISI STATICA LINEARE'!$G$21*'ANALISI STATICA LINEARE'!$G$28*'ANALISI STATICA LINEARE'!$G$9,IF(B58&lt;'ANALISI STATICA LINEARE'!$G$25,'ANALISI STATICA LINEARE'!$G$18*'ANALISI STATICA LINEARE'!$G$21*'ANALISI STATICA LINEARE'!$G$28*'ANALISI STATICA LINEARE'!$G$9*('ANALISI STATICA LINEARE'!$G$24/B58),'ANALISI STATICA LINEARE'!$G$18*'ANALISI STATICA LINEARE'!$G$21*'ANALISI STATICA LINEARE'!$G$28*'ANALISI STATICA LINEARE'!$G$9*(('ANALISI STATICA LINEARE'!$G$24*'ANALISI STATICA LINEARE'!$G$25)/B58^2))))</f>
        <v>0.43604021295639989</v>
      </c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2:14" x14ac:dyDescent="0.25">
      <c r="B59" s="21">
        <f t="shared" si="0"/>
        <v>0.48000000000000026</v>
      </c>
      <c r="C59" s="15">
        <f>1/'ANALISI STATICA LINEARE'!$G$17*IF(B59&lt;'ANALISI STATICA LINEARE'!$G$23,'ANALISI STATICA LINEARE'!$G$18*'ANALISI STATICA LINEARE'!$G$21*'ANALISI STATICA LINEARE'!$G$27*'ANALISI STATICA LINEARE'!$G$9*(B59/'ANALISI STATICA LINEARE'!$G$23+1/('ANALISI STATICA LINEARE'!$G$27*'ANALISI STATICA LINEARE'!$G$9)*(1-B59/'ANALISI STATICA LINEARE'!$G$23)),IF(B59&lt;'ANALISI STATICA LINEARE'!$G$24,'ANALISI STATICA LINEARE'!$G$18*'ANALISI STATICA LINEARE'!$G$21*'ANALISI STATICA LINEARE'!$G$27*'ANALISI STATICA LINEARE'!$G$9,IF(B59&lt;'ANALISI STATICA LINEARE'!$G$25,'ANALISI STATICA LINEARE'!$G$18*'ANALISI STATICA LINEARE'!$G$21*'ANALISI STATICA LINEARE'!$G$27*'ANALISI STATICA LINEARE'!$G$9*('ANALISI STATICA LINEARE'!$G$24/B59),'ANALISI STATICA LINEARE'!$G$18*'ANALISI STATICA LINEARE'!$G$21*'ANALISI STATICA LINEARE'!$G$27*'ANALISI STATICA LINEARE'!$G$9*(('ANALISI STATICA LINEARE'!$G$24*'ANALISI STATICA LINEARE'!$G$25)/B59^2))))</f>
        <v>0.65406031943459986</v>
      </c>
      <c r="D59" s="15">
        <f>1/'ANALISI STATICA LINEARE'!$G$17*IF(B59&lt;'ANALISI STATICA LINEARE'!$G$23,'ANALISI STATICA LINEARE'!$G$18*'ANALISI STATICA LINEARE'!$G$21*'ANALISI STATICA LINEARE'!$G$28*'ANALISI STATICA LINEARE'!$G$9*(B59/'ANALISI STATICA LINEARE'!$G$23+1/('ANALISI STATICA LINEARE'!$G$28*'ANALISI STATICA LINEARE'!$G$9)*(1-B59/'ANALISI STATICA LINEARE'!$G$23)),IF(B59&lt;'ANALISI STATICA LINEARE'!$G$24,'ANALISI STATICA LINEARE'!$G$18*'ANALISI STATICA LINEARE'!$G$21*'ANALISI STATICA LINEARE'!$G$28*'ANALISI STATICA LINEARE'!$G$9,IF(B59&lt;'ANALISI STATICA LINEARE'!$G$25,'ANALISI STATICA LINEARE'!$G$18*'ANALISI STATICA LINEARE'!$G$21*'ANALISI STATICA LINEARE'!$G$28*'ANALISI STATICA LINEARE'!$G$9*('ANALISI STATICA LINEARE'!$G$24/B59),'ANALISI STATICA LINEARE'!$G$18*'ANALISI STATICA LINEARE'!$G$21*'ANALISI STATICA LINEARE'!$G$28*'ANALISI STATICA LINEARE'!$G$9*(('ANALISI STATICA LINEARE'!$G$24*'ANALISI STATICA LINEARE'!$G$25)/B59^2))))</f>
        <v>0.43604021295639989</v>
      </c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2:14" x14ac:dyDescent="0.25">
      <c r="B60" s="21">
        <f t="shared" si="0"/>
        <v>0.49000000000000027</v>
      </c>
      <c r="C60" s="15">
        <f>1/'ANALISI STATICA LINEARE'!$G$17*IF(B60&lt;'ANALISI STATICA LINEARE'!$G$23,'ANALISI STATICA LINEARE'!$G$18*'ANALISI STATICA LINEARE'!$G$21*'ANALISI STATICA LINEARE'!$G$27*'ANALISI STATICA LINEARE'!$G$9*(B60/'ANALISI STATICA LINEARE'!$G$23+1/('ANALISI STATICA LINEARE'!$G$27*'ANALISI STATICA LINEARE'!$G$9)*(1-B60/'ANALISI STATICA LINEARE'!$G$23)),IF(B60&lt;'ANALISI STATICA LINEARE'!$G$24,'ANALISI STATICA LINEARE'!$G$18*'ANALISI STATICA LINEARE'!$G$21*'ANALISI STATICA LINEARE'!$G$27*'ANALISI STATICA LINEARE'!$G$9,IF(B60&lt;'ANALISI STATICA LINEARE'!$G$25,'ANALISI STATICA LINEARE'!$G$18*'ANALISI STATICA LINEARE'!$G$21*'ANALISI STATICA LINEARE'!$G$27*'ANALISI STATICA LINEARE'!$G$9*('ANALISI STATICA LINEARE'!$G$24/B60),'ANALISI STATICA LINEARE'!$G$18*'ANALISI STATICA LINEARE'!$G$21*'ANALISI STATICA LINEARE'!$G$27*'ANALISI STATICA LINEARE'!$G$9*(('ANALISI STATICA LINEARE'!$G$24*'ANALISI STATICA LINEARE'!$G$25)/B60^2))))</f>
        <v>0.64636687588077768</v>
      </c>
      <c r="D60" s="15">
        <f>1/'ANALISI STATICA LINEARE'!$G$17*IF(B60&lt;'ANALISI STATICA LINEARE'!$G$23,'ANALISI STATICA LINEARE'!$G$18*'ANALISI STATICA LINEARE'!$G$21*'ANALISI STATICA LINEARE'!$G$28*'ANALISI STATICA LINEARE'!$G$9*(B60/'ANALISI STATICA LINEARE'!$G$23+1/('ANALISI STATICA LINEARE'!$G$28*'ANALISI STATICA LINEARE'!$G$9)*(1-B60/'ANALISI STATICA LINEARE'!$G$23)),IF(B60&lt;'ANALISI STATICA LINEARE'!$G$24,'ANALISI STATICA LINEARE'!$G$18*'ANALISI STATICA LINEARE'!$G$21*'ANALISI STATICA LINEARE'!$G$28*'ANALISI STATICA LINEARE'!$G$9,IF(B60&lt;'ANALISI STATICA LINEARE'!$G$25,'ANALISI STATICA LINEARE'!$G$18*'ANALISI STATICA LINEARE'!$G$21*'ANALISI STATICA LINEARE'!$G$28*'ANALISI STATICA LINEARE'!$G$9*('ANALISI STATICA LINEARE'!$G$24/B60),'ANALISI STATICA LINEARE'!$G$18*'ANALISI STATICA LINEARE'!$G$21*'ANALISI STATICA LINEARE'!$G$28*'ANALISI STATICA LINEARE'!$G$9*(('ANALISI STATICA LINEARE'!$G$24*'ANALISI STATICA LINEARE'!$G$25)/B60^2))))</f>
        <v>0.4309112505871851</v>
      </c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2:14" x14ac:dyDescent="0.25">
      <c r="B61" s="21">
        <f t="shared" si="0"/>
        <v>0.50000000000000022</v>
      </c>
      <c r="C61" s="15">
        <f>1/'ANALISI STATICA LINEARE'!$G$17*IF(B61&lt;'ANALISI STATICA LINEARE'!$G$23,'ANALISI STATICA LINEARE'!$G$18*'ANALISI STATICA LINEARE'!$G$21*'ANALISI STATICA LINEARE'!$G$27*'ANALISI STATICA LINEARE'!$G$9*(B61/'ANALISI STATICA LINEARE'!$G$23+1/('ANALISI STATICA LINEARE'!$G$27*'ANALISI STATICA LINEARE'!$G$9)*(1-B61/'ANALISI STATICA LINEARE'!$G$23)),IF(B61&lt;'ANALISI STATICA LINEARE'!$G$24,'ANALISI STATICA LINEARE'!$G$18*'ANALISI STATICA LINEARE'!$G$21*'ANALISI STATICA LINEARE'!$G$27*'ANALISI STATICA LINEARE'!$G$9,IF(B61&lt;'ANALISI STATICA LINEARE'!$G$25,'ANALISI STATICA LINEARE'!$G$18*'ANALISI STATICA LINEARE'!$G$21*'ANALISI STATICA LINEARE'!$G$27*'ANALISI STATICA LINEARE'!$G$9*('ANALISI STATICA LINEARE'!$G$24/B61),'ANALISI STATICA LINEARE'!$G$18*'ANALISI STATICA LINEARE'!$G$21*'ANALISI STATICA LINEARE'!$G$27*'ANALISI STATICA LINEARE'!$G$9*(('ANALISI STATICA LINEARE'!$G$24*'ANALISI STATICA LINEARE'!$G$25)/B61^2))))</f>
        <v>0.63343953836316214</v>
      </c>
      <c r="D61" s="15">
        <f>1/'ANALISI STATICA LINEARE'!$G$17*IF(B61&lt;'ANALISI STATICA LINEARE'!$G$23,'ANALISI STATICA LINEARE'!$G$18*'ANALISI STATICA LINEARE'!$G$21*'ANALISI STATICA LINEARE'!$G$28*'ANALISI STATICA LINEARE'!$G$9*(B61/'ANALISI STATICA LINEARE'!$G$23+1/('ANALISI STATICA LINEARE'!$G$28*'ANALISI STATICA LINEARE'!$G$9)*(1-B61/'ANALISI STATICA LINEARE'!$G$23)),IF(B61&lt;'ANALISI STATICA LINEARE'!$G$24,'ANALISI STATICA LINEARE'!$G$18*'ANALISI STATICA LINEARE'!$G$21*'ANALISI STATICA LINEARE'!$G$28*'ANALISI STATICA LINEARE'!$G$9,IF(B61&lt;'ANALISI STATICA LINEARE'!$G$25,'ANALISI STATICA LINEARE'!$G$18*'ANALISI STATICA LINEARE'!$G$21*'ANALISI STATICA LINEARE'!$G$28*'ANALISI STATICA LINEARE'!$G$9*('ANALISI STATICA LINEARE'!$G$24/B61),'ANALISI STATICA LINEARE'!$G$18*'ANALISI STATICA LINEARE'!$G$21*'ANALISI STATICA LINEARE'!$G$28*'ANALISI STATICA LINEARE'!$G$9*(('ANALISI STATICA LINEARE'!$G$24*'ANALISI STATICA LINEARE'!$G$25)/B61^2))))</f>
        <v>0.42229302557544141</v>
      </c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2:14" x14ac:dyDescent="0.25">
      <c r="B62" s="21">
        <f t="shared" si="0"/>
        <v>0.51000000000000023</v>
      </c>
      <c r="C62" s="15">
        <f>1/'ANALISI STATICA LINEARE'!$G$17*IF(B62&lt;'ANALISI STATICA LINEARE'!$G$23,'ANALISI STATICA LINEARE'!$G$18*'ANALISI STATICA LINEARE'!$G$21*'ANALISI STATICA LINEARE'!$G$27*'ANALISI STATICA LINEARE'!$G$9*(B62/'ANALISI STATICA LINEARE'!$G$23+1/('ANALISI STATICA LINEARE'!$G$27*'ANALISI STATICA LINEARE'!$G$9)*(1-B62/'ANALISI STATICA LINEARE'!$G$23)),IF(B62&lt;'ANALISI STATICA LINEARE'!$G$24,'ANALISI STATICA LINEARE'!$G$18*'ANALISI STATICA LINEARE'!$G$21*'ANALISI STATICA LINEARE'!$G$27*'ANALISI STATICA LINEARE'!$G$9,IF(B62&lt;'ANALISI STATICA LINEARE'!$G$25,'ANALISI STATICA LINEARE'!$G$18*'ANALISI STATICA LINEARE'!$G$21*'ANALISI STATICA LINEARE'!$G$27*'ANALISI STATICA LINEARE'!$G$9*('ANALISI STATICA LINEARE'!$G$24/B62),'ANALISI STATICA LINEARE'!$G$18*'ANALISI STATICA LINEARE'!$G$21*'ANALISI STATICA LINEARE'!$G$27*'ANALISI STATICA LINEARE'!$G$9*(('ANALISI STATICA LINEARE'!$G$24*'ANALISI STATICA LINEARE'!$G$25)/B62^2))))</f>
        <v>0.62101915525800211</v>
      </c>
      <c r="D62" s="15">
        <f>1/'ANALISI STATICA LINEARE'!$G$17*IF(B62&lt;'ANALISI STATICA LINEARE'!$G$23,'ANALISI STATICA LINEARE'!$G$18*'ANALISI STATICA LINEARE'!$G$21*'ANALISI STATICA LINEARE'!$G$28*'ANALISI STATICA LINEARE'!$G$9*(B62/'ANALISI STATICA LINEARE'!$G$23+1/('ANALISI STATICA LINEARE'!$G$28*'ANALISI STATICA LINEARE'!$G$9)*(1-B62/'ANALISI STATICA LINEARE'!$G$23)),IF(B62&lt;'ANALISI STATICA LINEARE'!$G$24,'ANALISI STATICA LINEARE'!$G$18*'ANALISI STATICA LINEARE'!$G$21*'ANALISI STATICA LINEARE'!$G$28*'ANALISI STATICA LINEARE'!$G$9,IF(B62&lt;'ANALISI STATICA LINEARE'!$G$25,'ANALISI STATICA LINEARE'!$G$18*'ANALISI STATICA LINEARE'!$G$21*'ANALISI STATICA LINEARE'!$G$28*'ANALISI STATICA LINEARE'!$G$9*('ANALISI STATICA LINEARE'!$G$24/B62),'ANALISI STATICA LINEARE'!$G$18*'ANALISI STATICA LINEARE'!$G$21*'ANALISI STATICA LINEARE'!$G$28*'ANALISI STATICA LINEARE'!$G$9*(('ANALISI STATICA LINEARE'!$G$24*'ANALISI STATICA LINEARE'!$G$25)/B62^2))))</f>
        <v>0.41401277017200144</v>
      </c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2:14" x14ac:dyDescent="0.25">
      <c r="B63" s="21">
        <f t="shared" si="0"/>
        <v>0.52000000000000024</v>
      </c>
      <c r="C63" s="15">
        <f>1/'ANALISI STATICA LINEARE'!$G$17*IF(B63&lt;'ANALISI STATICA LINEARE'!$G$23,'ANALISI STATICA LINEARE'!$G$18*'ANALISI STATICA LINEARE'!$G$21*'ANALISI STATICA LINEARE'!$G$27*'ANALISI STATICA LINEARE'!$G$9*(B63/'ANALISI STATICA LINEARE'!$G$23+1/('ANALISI STATICA LINEARE'!$G$27*'ANALISI STATICA LINEARE'!$G$9)*(1-B63/'ANALISI STATICA LINEARE'!$G$23)),IF(B63&lt;'ANALISI STATICA LINEARE'!$G$24,'ANALISI STATICA LINEARE'!$G$18*'ANALISI STATICA LINEARE'!$G$21*'ANALISI STATICA LINEARE'!$G$27*'ANALISI STATICA LINEARE'!$G$9,IF(B63&lt;'ANALISI STATICA LINEARE'!$G$25,'ANALISI STATICA LINEARE'!$G$18*'ANALISI STATICA LINEARE'!$G$21*'ANALISI STATICA LINEARE'!$G$27*'ANALISI STATICA LINEARE'!$G$9*('ANALISI STATICA LINEARE'!$G$24/B63),'ANALISI STATICA LINEARE'!$G$18*'ANALISI STATICA LINEARE'!$G$21*'ANALISI STATICA LINEARE'!$G$27*'ANALISI STATICA LINEARE'!$G$9*(('ANALISI STATICA LINEARE'!$G$24*'ANALISI STATICA LINEARE'!$G$25)/B63^2))))</f>
        <v>0.60907647919534824</v>
      </c>
      <c r="D63" s="15">
        <f>1/'ANALISI STATICA LINEARE'!$G$17*IF(B63&lt;'ANALISI STATICA LINEARE'!$G$23,'ANALISI STATICA LINEARE'!$G$18*'ANALISI STATICA LINEARE'!$G$21*'ANALISI STATICA LINEARE'!$G$28*'ANALISI STATICA LINEARE'!$G$9*(B63/'ANALISI STATICA LINEARE'!$G$23+1/('ANALISI STATICA LINEARE'!$G$28*'ANALISI STATICA LINEARE'!$G$9)*(1-B63/'ANALISI STATICA LINEARE'!$G$23)),IF(B63&lt;'ANALISI STATICA LINEARE'!$G$24,'ANALISI STATICA LINEARE'!$G$18*'ANALISI STATICA LINEARE'!$G$21*'ANALISI STATICA LINEARE'!$G$28*'ANALISI STATICA LINEARE'!$G$9,IF(B63&lt;'ANALISI STATICA LINEARE'!$G$25,'ANALISI STATICA LINEARE'!$G$18*'ANALISI STATICA LINEARE'!$G$21*'ANALISI STATICA LINEARE'!$G$28*'ANALISI STATICA LINEARE'!$G$9*('ANALISI STATICA LINEARE'!$G$24/B63),'ANALISI STATICA LINEARE'!$G$18*'ANALISI STATICA LINEARE'!$G$21*'ANALISI STATICA LINEARE'!$G$28*'ANALISI STATICA LINEARE'!$G$9*(('ANALISI STATICA LINEARE'!$G$24*'ANALISI STATICA LINEARE'!$G$25)/B63^2))))</f>
        <v>0.40605098613023211</v>
      </c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2:14" x14ac:dyDescent="0.25">
      <c r="B64" s="21">
        <f t="shared" si="0"/>
        <v>0.53000000000000025</v>
      </c>
      <c r="C64" s="15">
        <f>1/'ANALISI STATICA LINEARE'!$G$17*IF(B64&lt;'ANALISI STATICA LINEARE'!$G$23,'ANALISI STATICA LINEARE'!$G$18*'ANALISI STATICA LINEARE'!$G$21*'ANALISI STATICA LINEARE'!$G$27*'ANALISI STATICA LINEARE'!$G$9*(B64/'ANALISI STATICA LINEARE'!$G$23+1/('ANALISI STATICA LINEARE'!$G$27*'ANALISI STATICA LINEARE'!$G$9)*(1-B64/'ANALISI STATICA LINEARE'!$G$23)),IF(B64&lt;'ANALISI STATICA LINEARE'!$G$24,'ANALISI STATICA LINEARE'!$G$18*'ANALISI STATICA LINEARE'!$G$21*'ANALISI STATICA LINEARE'!$G$27*'ANALISI STATICA LINEARE'!$G$9,IF(B64&lt;'ANALISI STATICA LINEARE'!$G$25,'ANALISI STATICA LINEARE'!$G$18*'ANALISI STATICA LINEARE'!$G$21*'ANALISI STATICA LINEARE'!$G$27*'ANALISI STATICA LINEARE'!$G$9*('ANALISI STATICA LINEARE'!$G$24/B64),'ANALISI STATICA LINEARE'!$G$18*'ANALISI STATICA LINEARE'!$G$21*'ANALISI STATICA LINEARE'!$G$27*'ANALISI STATICA LINEARE'!$G$9*(('ANALISI STATICA LINEARE'!$G$24*'ANALISI STATICA LINEARE'!$G$25)/B64^2))))</f>
        <v>0.59758447015392657</v>
      </c>
      <c r="D64" s="15">
        <f>1/'ANALISI STATICA LINEARE'!$G$17*IF(B64&lt;'ANALISI STATICA LINEARE'!$G$23,'ANALISI STATICA LINEARE'!$G$18*'ANALISI STATICA LINEARE'!$G$21*'ANALISI STATICA LINEARE'!$G$28*'ANALISI STATICA LINEARE'!$G$9*(B64/'ANALISI STATICA LINEARE'!$G$23+1/('ANALISI STATICA LINEARE'!$G$28*'ANALISI STATICA LINEARE'!$G$9)*(1-B64/'ANALISI STATICA LINEARE'!$G$23)),IF(B64&lt;'ANALISI STATICA LINEARE'!$G$24,'ANALISI STATICA LINEARE'!$G$18*'ANALISI STATICA LINEARE'!$G$21*'ANALISI STATICA LINEARE'!$G$28*'ANALISI STATICA LINEARE'!$G$9,IF(B64&lt;'ANALISI STATICA LINEARE'!$G$25,'ANALISI STATICA LINEARE'!$G$18*'ANALISI STATICA LINEARE'!$G$21*'ANALISI STATICA LINEARE'!$G$28*'ANALISI STATICA LINEARE'!$G$9*('ANALISI STATICA LINEARE'!$G$24/B64),'ANALISI STATICA LINEARE'!$G$18*'ANALISI STATICA LINEARE'!$G$21*'ANALISI STATICA LINEARE'!$G$28*'ANALISI STATICA LINEARE'!$G$9*(('ANALISI STATICA LINEARE'!$G$24*'ANALISI STATICA LINEARE'!$G$25)/B64^2))))</f>
        <v>0.39838964676928429</v>
      </c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2:14" x14ac:dyDescent="0.25">
      <c r="B65" s="21">
        <f t="shared" si="0"/>
        <v>0.54000000000000026</v>
      </c>
      <c r="C65" s="15">
        <f>1/'ANALISI STATICA LINEARE'!$G$17*IF(B65&lt;'ANALISI STATICA LINEARE'!$G$23,'ANALISI STATICA LINEARE'!$G$18*'ANALISI STATICA LINEARE'!$G$21*'ANALISI STATICA LINEARE'!$G$27*'ANALISI STATICA LINEARE'!$G$9*(B65/'ANALISI STATICA LINEARE'!$G$23+1/('ANALISI STATICA LINEARE'!$G$27*'ANALISI STATICA LINEARE'!$G$9)*(1-B65/'ANALISI STATICA LINEARE'!$G$23)),IF(B65&lt;'ANALISI STATICA LINEARE'!$G$24,'ANALISI STATICA LINEARE'!$G$18*'ANALISI STATICA LINEARE'!$G$21*'ANALISI STATICA LINEARE'!$G$27*'ANALISI STATICA LINEARE'!$G$9,IF(B65&lt;'ANALISI STATICA LINEARE'!$G$25,'ANALISI STATICA LINEARE'!$G$18*'ANALISI STATICA LINEARE'!$G$21*'ANALISI STATICA LINEARE'!$G$27*'ANALISI STATICA LINEARE'!$G$9*('ANALISI STATICA LINEARE'!$G$24/B65),'ANALISI STATICA LINEARE'!$G$18*'ANALISI STATICA LINEARE'!$G$21*'ANALISI STATICA LINEARE'!$G$27*'ANALISI STATICA LINEARE'!$G$9*(('ANALISI STATICA LINEARE'!$G$24*'ANALISI STATICA LINEARE'!$G$25)/B65^2))))</f>
        <v>0.58651809107700192</v>
      </c>
      <c r="D65" s="15">
        <f>1/'ANALISI STATICA LINEARE'!$G$17*IF(B65&lt;'ANALISI STATICA LINEARE'!$G$23,'ANALISI STATICA LINEARE'!$G$18*'ANALISI STATICA LINEARE'!$G$21*'ANALISI STATICA LINEARE'!$G$28*'ANALISI STATICA LINEARE'!$G$9*(B65/'ANALISI STATICA LINEARE'!$G$23+1/('ANALISI STATICA LINEARE'!$G$28*'ANALISI STATICA LINEARE'!$G$9)*(1-B65/'ANALISI STATICA LINEARE'!$G$23)),IF(B65&lt;'ANALISI STATICA LINEARE'!$G$24,'ANALISI STATICA LINEARE'!$G$18*'ANALISI STATICA LINEARE'!$G$21*'ANALISI STATICA LINEARE'!$G$28*'ANALISI STATICA LINEARE'!$G$9,IF(B65&lt;'ANALISI STATICA LINEARE'!$G$25,'ANALISI STATICA LINEARE'!$G$18*'ANALISI STATICA LINEARE'!$G$21*'ANALISI STATICA LINEARE'!$G$28*'ANALISI STATICA LINEARE'!$G$9*('ANALISI STATICA LINEARE'!$G$24/B65),'ANALISI STATICA LINEARE'!$G$18*'ANALISI STATICA LINEARE'!$G$21*'ANALISI STATICA LINEARE'!$G$28*'ANALISI STATICA LINEARE'!$G$9*(('ANALISI STATICA LINEARE'!$G$24*'ANALISI STATICA LINEARE'!$G$25)/B65^2))))</f>
        <v>0.39101206071800126</v>
      </c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2:14" x14ac:dyDescent="0.25">
      <c r="B66" s="21">
        <f t="shared" si="0"/>
        <v>0.55000000000000027</v>
      </c>
      <c r="C66" s="15">
        <f>1/'ANALISI STATICA LINEARE'!$G$17*IF(B66&lt;'ANALISI STATICA LINEARE'!$G$23,'ANALISI STATICA LINEARE'!$G$18*'ANALISI STATICA LINEARE'!$G$21*'ANALISI STATICA LINEARE'!$G$27*'ANALISI STATICA LINEARE'!$G$9*(B66/'ANALISI STATICA LINEARE'!$G$23+1/('ANALISI STATICA LINEARE'!$G$27*'ANALISI STATICA LINEARE'!$G$9)*(1-B66/'ANALISI STATICA LINEARE'!$G$23)),IF(B66&lt;'ANALISI STATICA LINEARE'!$G$24,'ANALISI STATICA LINEARE'!$G$18*'ANALISI STATICA LINEARE'!$G$21*'ANALISI STATICA LINEARE'!$G$27*'ANALISI STATICA LINEARE'!$G$9,IF(B66&lt;'ANALISI STATICA LINEARE'!$G$25,'ANALISI STATICA LINEARE'!$G$18*'ANALISI STATICA LINEARE'!$G$21*'ANALISI STATICA LINEARE'!$G$27*'ANALISI STATICA LINEARE'!$G$9*('ANALISI STATICA LINEARE'!$G$24/B66),'ANALISI STATICA LINEARE'!$G$18*'ANALISI STATICA LINEARE'!$G$21*'ANALISI STATICA LINEARE'!$G$27*'ANALISI STATICA LINEARE'!$G$9*(('ANALISI STATICA LINEARE'!$G$24*'ANALISI STATICA LINEARE'!$G$25)/B66^2))))</f>
        <v>0.57585412578469286</v>
      </c>
      <c r="D66" s="15">
        <f>1/'ANALISI STATICA LINEARE'!$G$17*IF(B66&lt;'ANALISI STATICA LINEARE'!$G$23,'ANALISI STATICA LINEARE'!$G$18*'ANALISI STATICA LINEARE'!$G$21*'ANALISI STATICA LINEARE'!$G$28*'ANALISI STATICA LINEARE'!$G$9*(B66/'ANALISI STATICA LINEARE'!$G$23+1/('ANALISI STATICA LINEARE'!$G$28*'ANALISI STATICA LINEARE'!$G$9)*(1-B66/'ANALISI STATICA LINEARE'!$G$23)),IF(B66&lt;'ANALISI STATICA LINEARE'!$G$24,'ANALISI STATICA LINEARE'!$G$18*'ANALISI STATICA LINEARE'!$G$21*'ANALISI STATICA LINEARE'!$G$28*'ANALISI STATICA LINEARE'!$G$9,IF(B66&lt;'ANALISI STATICA LINEARE'!$G$25,'ANALISI STATICA LINEARE'!$G$18*'ANALISI STATICA LINEARE'!$G$21*'ANALISI STATICA LINEARE'!$G$28*'ANALISI STATICA LINEARE'!$G$9*('ANALISI STATICA LINEARE'!$G$24/B66),'ANALISI STATICA LINEARE'!$G$18*'ANALISI STATICA LINEARE'!$G$21*'ANALISI STATICA LINEARE'!$G$28*'ANALISI STATICA LINEARE'!$G$9*(('ANALISI STATICA LINEARE'!$G$24*'ANALISI STATICA LINEARE'!$G$25)/B66^2))))</f>
        <v>0.3839027505231285</v>
      </c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2:14" x14ac:dyDescent="0.25">
      <c r="B67" s="21">
        <f t="shared" si="0"/>
        <v>0.56000000000000028</v>
      </c>
      <c r="C67" s="15">
        <f>1/'ANALISI STATICA LINEARE'!$G$17*IF(B67&lt;'ANALISI STATICA LINEARE'!$G$23,'ANALISI STATICA LINEARE'!$G$18*'ANALISI STATICA LINEARE'!$G$21*'ANALISI STATICA LINEARE'!$G$27*'ANALISI STATICA LINEARE'!$G$9*(B67/'ANALISI STATICA LINEARE'!$G$23+1/('ANALISI STATICA LINEARE'!$G$27*'ANALISI STATICA LINEARE'!$G$9)*(1-B67/'ANALISI STATICA LINEARE'!$G$23)),IF(B67&lt;'ANALISI STATICA LINEARE'!$G$24,'ANALISI STATICA LINEARE'!$G$18*'ANALISI STATICA LINEARE'!$G$21*'ANALISI STATICA LINEARE'!$G$27*'ANALISI STATICA LINEARE'!$G$9,IF(B67&lt;'ANALISI STATICA LINEARE'!$G$25,'ANALISI STATICA LINEARE'!$G$18*'ANALISI STATICA LINEARE'!$G$21*'ANALISI STATICA LINEARE'!$G$27*'ANALISI STATICA LINEARE'!$G$9*('ANALISI STATICA LINEARE'!$G$24/B67),'ANALISI STATICA LINEARE'!$G$18*'ANALISI STATICA LINEARE'!$G$21*'ANALISI STATICA LINEARE'!$G$27*'ANALISI STATICA LINEARE'!$G$9*(('ANALISI STATICA LINEARE'!$G$24*'ANALISI STATICA LINEARE'!$G$25)/B67^2))))</f>
        <v>0.56557101639568041</v>
      </c>
      <c r="D67" s="15">
        <f>1/'ANALISI STATICA LINEARE'!$G$17*IF(B67&lt;'ANALISI STATICA LINEARE'!$G$23,'ANALISI STATICA LINEARE'!$G$18*'ANALISI STATICA LINEARE'!$G$21*'ANALISI STATICA LINEARE'!$G$28*'ANALISI STATICA LINEARE'!$G$9*(B67/'ANALISI STATICA LINEARE'!$G$23+1/('ANALISI STATICA LINEARE'!$G$28*'ANALISI STATICA LINEARE'!$G$9)*(1-B67/'ANALISI STATICA LINEARE'!$G$23)),IF(B67&lt;'ANALISI STATICA LINEARE'!$G$24,'ANALISI STATICA LINEARE'!$G$18*'ANALISI STATICA LINEARE'!$G$21*'ANALISI STATICA LINEARE'!$G$28*'ANALISI STATICA LINEARE'!$G$9,IF(B67&lt;'ANALISI STATICA LINEARE'!$G$25,'ANALISI STATICA LINEARE'!$G$18*'ANALISI STATICA LINEARE'!$G$21*'ANALISI STATICA LINEARE'!$G$28*'ANALISI STATICA LINEARE'!$G$9*('ANALISI STATICA LINEARE'!$G$24/B67),'ANALISI STATICA LINEARE'!$G$18*'ANALISI STATICA LINEARE'!$G$21*'ANALISI STATICA LINEARE'!$G$28*'ANALISI STATICA LINEARE'!$G$9*(('ANALISI STATICA LINEARE'!$G$24*'ANALISI STATICA LINEARE'!$G$25)/B67^2))))</f>
        <v>0.37704734426378694</v>
      </c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2:14" x14ac:dyDescent="0.25">
      <c r="B68" s="21">
        <f t="shared" si="0"/>
        <v>0.57000000000000028</v>
      </c>
      <c r="C68" s="15">
        <f>1/'ANALISI STATICA LINEARE'!$G$17*IF(B68&lt;'ANALISI STATICA LINEARE'!$G$23,'ANALISI STATICA LINEARE'!$G$18*'ANALISI STATICA LINEARE'!$G$21*'ANALISI STATICA LINEARE'!$G$27*'ANALISI STATICA LINEARE'!$G$9*(B68/'ANALISI STATICA LINEARE'!$G$23+1/('ANALISI STATICA LINEARE'!$G$27*'ANALISI STATICA LINEARE'!$G$9)*(1-B68/'ANALISI STATICA LINEARE'!$G$23)),IF(B68&lt;'ANALISI STATICA LINEARE'!$G$24,'ANALISI STATICA LINEARE'!$G$18*'ANALISI STATICA LINEARE'!$G$21*'ANALISI STATICA LINEARE'!$G$27*'ANALISI STATICA LINEARE'!$G$9,IF(B68&lt;'ANALISI STATICA LINEARE'!$G$25,'ANALISI STATICA LINEARE'!$G$18*'ANALISI STATICA LINEARE'!$G$21*'ANALISI STATICA LINEARE'!$G$27*'ANALISI STATICA LINEARE'!$G$9*('ANALISI STATICA LINEARE'!$G$24/B68),'ANALISI STATICA LINEARE'!$G$18*'ANALISI STATICA LINEARE'!$G$21*'ANALISI STATICA LINEARE'!$G$27*'ANALISI STATICA LINEARE'!$G$9*(('ANALISI STATICA LINEARE'!$G$24*'ANALISI STATICA LINEARE'!$G$25)/B68^2))))</f>
        <v>0.55564871786242298</v>
      </c>
      <c r="D68" s="15">
        <f>1/'ANALISI STATICA LINEARE'!$G$17*IF(B68&lt;'ANALISI STATICA LINEARE'!$G$23,'ANALISI STATICA LINEARE'!$G$18*'ANALISI STATICA LINEARE'!$G$21*'ANALISI STATICA LINEARE'!$G$28*'ANALISI STATICA LINEARE'!$G$9*(B68/'ANALISI STATICA LINEARE'!$G$23+1/('ANALISI STATICA LINEARE'!$G$28*'ANALISI STATICA LINEARE'!$G$9)*(1-B68/'ANALISI STATICA LINEARE'!$G$23)),IF(B68&lt;'ANALISI STATICA LINEARE'!$G$24,'ANALISI STATICA LINEARE'!$G$18*'ANALISI STATICA LINEARE'!$G$21*'ANALISI STATICA LINEARE'!$G$28*'ANALISI STATICA LINEARE'!$G$9,IF(B68&lt;'ANALISI STATICA LINEARE'!$G$25,'ANALISI STATICA LINEARE'!$G$18*'ANALISI STATICA LINEARE'!$G$21*'ANALISI STATICA LINEARE'!$G$28*'ANALISI STATICA LINEARE'!$G$9*('ANALISI STATICA LINEARE'!$G$24/B68),'ANALISI STATICA LINEARE'!$G$18*'ANALISI STATICA LINEARE'!$G$21*'ANALISI STATICA LINEARE'!$G$28*'ANALISI STATICA LINEARE'!$G$9*(('ANALISI STATICA LINEARE'!$G$24*'ANALISI STATICA LINEARE'!$G$25)/B68^2))))</f>
        <v>0.3704324785749486</v>
      </c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2:14" x14ac:dyDescent="0.25">
      <c r="B69" s="21">
        <f t="shared" si="0"/>
        <v>0.58000000000000029</v>
      </c>
      <c r="C69" s="15">
        <f>1/'ANALISI STATICA LINEARE'!$G$17*IF(B69&lt;'ANALISI STATICA LINEARE'!$G$23,'ANALISI STATICA LINEARE'!$G$18*'ANALISI STATICA LINEARE'!$G$21*'ANALISI STATICA LINEARE'!$G$27*'ANALISI STATICA LINEARE'!$G$9*(B69/'ANALISI STATICA LINEARE'!$G$23+1/('ANALISI STATICA LINEARE'!$G$27*'ANALISI STATICA LINEARE'!$G$9)*(1-B69/'ANALISI STATICA LINEARE'!$G$23)),IF(B69&lt;'ANALISI STATICA LINEARE'!$G$24,'ANALISI STATICA LINEARE'!$G$18*'ANALISI STATICA LINEARE'!$G$21*'ANALISI STATICA LINEARE'!$G$27*'ANALISI STATICA LINEARE'!$G$9,IF(B69&lt;'ANALISI STATICA LINEARE'!$G$25,'ANALISI STATICA LINEARE'!$G$18*'ANALISI STATICA LINEARE'!$G$21*'ANALISI STATICA LINEARE'!$G$27*'ANALISI STATICA LINEARE'!$G$9*('ANALISI STATICA LINEARE'!$G$24/B69),'ANALISI STATICA LINEARE'!$G$18*'ANALISI STATICA LINEARE'!$G$21*'ANALISI STATICA LINEARE'!$G$27*'ANALISI STATICA LINEARE'!$G$9*(('ANALISI STATICA LINEARE'!$G$24*'ANALISI STATICA LINEARE'!$G$25)/B69^2))))</f>
        <v>0.5460685675544501</v>
      </c>
      <c r="D69" s="15">
        <f>1/'ANALISI STATICA LINEARE'!$G$17*IF(B69&lt;'ANALISI STATICA LINEARE'!$G$23,'ANALISI STATICA LINEARE'!$G$18*'ANALISI STATICA LINEARE'!$G$21*'ANALISI STATICA LINEARE'!$G$28*'ANALISI STATICA LINEARE'!$G$9*(B69/'ANALISI STATICA LINEARE'!$G$23+1/('ANALISI STATICA LINEARE'!$G$28*'ANALISI STATICA LINEARE'!$G$9)*(1-B69/'ANALISI STATICA LINEARE'!$G$23)),IF(B69&lt;'ANALISI STATICA LINEARE'!$G$24,'ANALISI STATICA LINEARE'!$G$18*'ANALISI STATICA LINEARE'!$G$21*'ANALISI STATICA LINEARE'!$G$28*'ANALISI STATICA LINEARE'!$G$9,IF(B69&lt;'ANALISI STATICA LINEARE'!$G$25,'ANALISI STATICA LINEARE'!$G$18*'ANALISI STATICA LINEARE'!$G$21*'ANALISI STATICA LINEARE'!$G$28*'ANALISI STATICA LINEARE'!$G$9*('ANALISI STATICA LINEARE'!$G$24/B69),'ANALISI STATICA LINEARE'!$G$18*'ANALISI STATICA LINEARE'!$G$21*'ANALISI STATICA LINEARE'!$G$28*'ANALISI STATICA LINEARE'!$G$9*(('ANALISI STATICA LINEARE'!$G$24*'ANALISI STATICA LINEARE'!$G$25)/B69^2))))</f>
        <v>0.36404571170296673</v>
      </c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2:14" x14ac:dyDescent="0.25">
      <c r="B70" s="21">
        <f t="shared" si="0"/>
        <v>0.5900000000000003</v>
      </c>
      <c r="C70" s="15">
        <f>1/'ANALISI STATICA LINEARE'!$G$17*IF(B70&lt;'ANALISI STATICA LINEARE'!$G$23,'ANALISI STATICA LINEARE'!$G$18*'ANALISI STATICA LINEARE'!$G$21*'ANALISI STATICA LINEARE'!$G$27*'ANALISI STATICA LINEARE'!$G$9*(B70/'ANALISI STATICA LINEARE'!$G$23+1/('ANALISI STATICA LINEARE'!$G$27*'ANALISI STATICA LINEARE'!$G$9)*(1-B70/'ANALISI STATICA LINEARE'!$G$23)),IF(B70&lt;'ANALISI STATICA LINEARE'!$G$24,'ANALISI STATICA LINEARE'!$G$18*'ANALISI STATICA LINEARE'!$G$21*'ANALISI STATICA LINEARE'!$G$27*'ANALISI STATICA LINEARE'!$G$9,IF(B70&lt;'ANALISI STATICA LINEARE'!$G$25,'ANALISI STATICA LINEARE'!$G$18*'ANALISI STATICA LINEARE'!$G$21*'ANALISI STATICA LINEARE'!$G$27*'ANALISI STATICA LINEARE'!$G$9*('ANALISI STATICA LINEARE'!$G$24/B70),'ANALISI STATICA LINEARE'!$G$18*'ANALISI STATICA LINEARE'!$G$21*'ANALISI STATICA LINEARE'!$G$27*'ANALISI STATICA LINEARE'!$G$9*(('ANALISI STATICA LINEARE'!$G$24*'ANALISI STATICA LINEARE'!$G$25)/B70^2))))</f>
        <v>0.53681316810437463</v>
      </c>
      <c r="D70" s="15">
        <f>1/'ANALISI STATICA LINEARE'!$G$17*IF(B70&lt;'ANALISI STATICA LINEARE'!$G$23,'ANALISI STATICA LINEARE'!$G$18*'ANALISI STATICA LINEARE'!$G$21*'ANALISI STATICA LINEARE'!$G$28*'ANALISI STATICA LINEARE'!$G$9*(B70/'ANALISI STATICA LINEARE'!$G$23+1/('ANALISI STATICA LINEARE'!$G$28*'ANALISI STATICA LINEARE'!$G$9)*(1-B70/'ANALISI STATICA LINEARE'!$G$23)),IF(B70&lt;'ANALISI STATICA LINEARE'!$G$24,'ANALISI STATICA LINEARE'!$G$18*'ANALISI STATICA LINEARE'!$G$21*'ANALISI STATICA LINEARE'!$G$28*'ANALISI STATICA LINEARE'!$G$9,IF(B70&lt;'ANALISI STATICA LINEARE'!$G$25,'ANALISI STATICA LINEARE'!$G$18*'ANALISI STATICA LINEARE'!$G$21*'ANALISI STATICA LINEARE'!$G$28*'ANALISI STATICA LINEARE'!$G$9*('ANALISI STATICA LINEARE'!$G$24/B70),'ANALISI STATICA LINEARE'!$G$18*'ANALISI STATICA LINEARE'!$G$21*'ANALISI STATICA LINEARE'!$G$28*'ANALISI STATICA LINEARE'!$G$9*(('ANALISI STATICA LINEARE'!$G$24*'ANALISI STATICA LINEARE'!$G$25)/B70^2))))</f>
        <v>0.35787544540291644</v>
      </c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2:14" x14ac:dyDescent="0.25">
      <c r="B71" s="21">
        <f t="shared" si="0"/>
        <v>0.60000000000000031</v>
      </c>
      <c r="C71" s="15">
        <f>1/'ANALISI STATICA LINEARE'!$G$17*IF(B71&lt;'ANALISI STATICA LINEARE'!$G$23,'ANALISI STATICA LINEARE'!$G$18*'ANALISI STATICA LINEARE'!$G$21*'ANALISI STATICA LINEARE'!$G$27*'ANALISI STATICA LINEARE'!$G$9*(B71/'ANALISI STATICA LINEARE'!$G$23+1/('ANALISI STATICA LINEARE'!$G$27*'ANALISI STATICA LINEARE'!$G$9)*(1-B71/'ANALISI STATICA LINEARE'!$G$23)),IF(B71&lt;'ANALISI STATICA LINEARE'!$G$24,'ANALISI STATICA LINEARE'!$G$18*'ANALISI STATICA LINEARE'!$G$21*'ANALISI STATICA LINEARE'!$G$27*'ANALISI STATICA LINEARE'!$G$9,IF(B71&lt;'ANALISI STATICA LINEARE'!$G$25,'ANALISI STATICA LINEARE'!$G$18*'ANALISI STATICA LINEARE'!$G$21*'ANALISI STATICA LINEARE'!$G$27*'ANALISI STATICA LINEARE'!$G$9*('ANALISI STATICA LINEARE'!$G$24/B71),'ANALISI STATICA LINEARE'!$G$18*'ANALISI STATICA LINEARE'!$G$21*'ANALISI STATICA LINEARE'!$G$27*'ANALISI STATICA LINEARE'!$G$9*(('ANALISI STATICA LINEARE'!$G$24*'ANALISI STATICA LINEARE'!$G$25)/B71^2))))</f>
        <v>0.52786628196930174</v>
      </c>
      <c r="D71" s="15">
        <f>1/'ANALISI STATICA LINEARE'!$G$17*IF(B71&lt;'ANALISI STATICA LINEARE'!$G$23,'ANALISI STATICA LINEARE'!$G$18*'ANALISI STATICA LINEARE'!$G$21*'ANALISI STATICA LINEARE'!$G$28*'ANALISI STATICA LINEARE'!$G$9*(B71/'ANALISI STATICA LINEARE'!$G$23+1/('ANALISI STATICA LINEARE'!$G$28*'ANALISI STATICA LINEARE'!$G$9)*(1-B71/'ANALISI STATICA LINEARE'!$G$23)),IF(B71&lt;'ANALISI STATICA LINEARE'!$G$24,'ANALISI STATICA LINEARE'!$G$18*'ANALISI STATICA LINEARE'!$G$21*'ANALISI STATICA LINEARE'!$G$28*'ANALISI STATICA LINEARE'!$G$9,IF(B71&lt;'ANALISI STATICA LINEARE'!$G$25,'ANALISI STATICA LINEARE'!$G$18*'ANALISI STATICA LINEARE'!$G$21*'ANALISI STATICA LINEARE'!$G$28*'ANALISI STATICA LINEARE'!$G$9*('ANALISI STATICA LINEARE'!$G$24/B71),'ANALISI STATICA LINEARE'!$G$18*'ANALISI STATICA LINEARE'!$G$21*'ANALISI STATICA LINEARE'!$G$28*'ANALISI STATICA LINEARE'!$G$9*(('ANALISI STATICA LINEARE'!$G$24*'ANALISI STATICA LINEARE'!$G$25)/B71^2))))</f>
        <v>0.35191085464620109</v>
      </c>
      <c r="E71" s="4"/>
      <c r="F71" s="4"/>
      <c r="G71" s="4"/>
      <c r="H71" s="4"/>
      <c r="I71" s="4"/>
      <c r="J71" s="4"/>
      <c r="K71" s="4"/>
      <c r="L71" s="4"/>
      <c r="M71" s="4"/>
      <c r="N71" s="4"/>
    </row>
    <row r="72" spans="2:14" x14ac:dyDescent="0.25">
      <c r="B72" s="21">
        <f t="shared" si="0"/>
        <v>0.61000000000000032</v>
      </c>
      <c r="C72" s="15">
        <f>1/'ANALISI STATICA LINEARE'!$G$17*IF(B72&lt;'ANALISI STATICA LINEARE'!$G$23,'ANALISI STATICA LINEARE'!$G$18*'ANALISI STATICA LINEARE'!$G$21*'ANALISI STATICA LINEARE'!$G$27*'ANALISI STATICA LINEARE'!$G$9*(B72/'ANALISI STATICA LINEARE'!$G$23+1/('ANALISI STATICA LINEARE'!$G$27*'ANALISI STATICA LINEARE'!$G$9)*(1-B72/'ANALISI STATICA LINEARE'!$G$23)),IF(B72&lt;'ANALISI STATICA LINEARE'!$G$24,'ANALISI STATICA LINEARE'!$G$18*'ANALISI STATICA LINEARE'!$G$21*'ANALISI STATICA LINEARE'!$G$27*'ANALISI STATICA LINEARE'!$G$9,IF(B72&lt;'ANALISI STATICA LINEARE'!$G$25,'ANALISI STATICA LINEARE'!$G$18*'ANALISI STATICA LINEARE'!$G$21*'ANALISI STATICA LINEARE'!$G$27*'ANALISI STATICA LINEARE'!$G$9*('ANALISI STATICA LINEARE'!$G$24/B72),'ANALISI STATICA LINEARE'!$G$18*'ANALISI STATICA LINEARE'!$G$21*'ANALISI STATICA LINEARE'!$G$27*'ANALISI STATICA LINEARE'!$G$9*(('ANALISI STATICA LINEARE'!$G$24*'ANALISI STATICA LINEARE'!$G$25)/B72^2))))</f>
        <v>0.51921273636324761</v>
      </c>
      <c r="D72" s="15">
        <f>1/'ANALISI STATICA LINEARE'!$G$17*IF(B72&lt;'ANALISI STATICA LINEARE'!$G$23,'ANALISI STATICA LINEARE'!$G$18*'ANALISI STATICA LINEARE'!$G$21*'ANALISI STATICA LINEARE'!$G$28*'ANALISI STATICA LINEARE'!$G$9*(B72/'ANALISI STATICA LINEARE'!$G$23+1/('ANALISI STATICA LINEARE'!$G$28*'ANALISI STATICA LINEARE'!$G$9)*(1-B72/'ANALISI STATICA LINEARE'!$G$23)),IF(B72&lt;'ANALISI STATICA LINEARE'!$G$24,'ANALISI STATICA LINEARE'!$G$18*'ANALISI STATICA LINEARE'!$G$21*'ANALISI STATICA LINEARE'!$G$28*'ANALISI STATICA LINEARE'!$G$9,IF(B72&lt;'ANALISI STATICA LINEARE'!$G$25,'ANALISI STATICA LINEARE'!$G$18*'ANALISI STATICA LINEARE'!$G$21*'ANALISI STATICA LINEARE'!$G$28*'ANALISI STATICA LINEARE'!$G$9*('ANALISI STATICA LINEARE'!$G$24/B72),'ANALISI STATICA LINEARE'!$G$18*'ANALISI STATICA LINEARE'!$G$21*'ANALISI STATICA LINEARE'!$G$28*'ANALISI STATICA LINEARE'!$G$9*(('ANALISI STATICA LINEARE'!$G$24*'ANALISI STATICA LINEARE'!$G$25)/B72^2))))</f>
        <v>0.34614182424216505</v>
      </c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2:14" x14ac:dyDescent="0.25">
      <c r="B73" s="21">
        <f t="shared" si="0"/>
        <v>0.62000000000000033</v>
      </c>
      <c r="C73" s="15">
        <f>1/'ANALISI STATICA LINEARE'!$G$17*IF(B73&lt;'ANALISI STATICA LINEARE'!$G$23,'ANALISI STATICA LINEARE'!$G$18*'ANALISI STATICA LINEARE'!$G$21*'ANALISI STATICA LINEARE'!$G$27*'ANALISI STATICA LINEARE'!$G$9*(B73/'ANALISI STATICA LINEARE'!$G$23+1/('ANALISI STATICA LINEARE'!$G$27*'ANALISI STATICA LINEARE'!$G$9)*(1-B73/'ANALISI STATICA LINEARE'!$G$23)),IF(B73&lt;'ANALISI STATICA LINEARE'!$G$24,'ANALISI STATICA LINEARE'!$G$18*'ANALISI STATICA LINEARE'!$G$21*'ANALISI STATICA LINEARE'!$G$27*'ANALISI STATICA LINEARE'!$G$9,IF(B73&lt;'ANALISI STATICA LINEARE'!$G$25,'ANALISI STATICA LINEARE'!$G$18*'ANALISI STATICA LINEARE'!$G$21*'ANALISI STATICA LINEARE'!$G$27*'ANALISI STATICA LINEARE'!$G$9*('ANALISI STATICA LINEARE'!$G$24/B73),'ANALISI STATICA LINEARE'!$G$18*'ANALISI STATICA LINEARE'!$G$21*'ANALISI STATICA LINEARE'!$G$27*'ANALISI STATICA LINEARE'!$G$9*(('ANALISI STATICA LINEARE'!$G$24*'ANALISI STATICA LINEARE'!$G$25)/B73^2))))</f>
        <v>0.5108383373896469</v>
      </c>
      <c r="D73" s="15">
        <f>1/'ANALISI STATICA LINEARE'!$G$17*IF(B73&lt;'ANALISI STATICA LINEARE'!$G$23,'ANALISI STATICA LINEARE'!$G$18*'ANALISI STATICA LINEARE'!$G$21*'ANALISI STATICA LINEARE'!$G$28*'ANALISI STATICA LINEARE'!$G$9*(B73/'ANALISI STATICA LINEARE'!$G$23+1/('ANALISI STATICA LINEARE'!$G$28*'ANALISI STATICA LINEARE'!$G$9)*(1-B73/'ANALISI STATICA LINEARE'!$G$23)),IF(B73&lt;'ANALISI STATICA LINEARE'!$G$24,'ANALISI STATICA LINEARE'!$G$18*'ANALISI STATICA LINEARE'!$G$21*'ANALISI STATICA LINEARE'!$G$28*'ANALISI STATICA LINEARE'!$G$9,IF(B73&lt;'ANALISI STATICA LINEARE'!$G$25,'ANALISI STATICA LINEARE'!$G$18*'ANALISI STATICA LINEARE'!$G$21*'ANALISI STATICA LINEARE'!$G$28*'ANALISI STATICA LINEARE'!$G$9*('ANALISI STATICA LINEARE'!$G$24/B73),'ANALISI STATICA LINEARE'!$G$18*'ANALISI STATICA LINEARE'!$G$21*'ANALISI STATICA LINEARE'!$G$28*'ANALISI STATICA LINEARE'!$G$9*(('ANALISI STATICA LINEARE'!$G$24*'ANALISI STATICA LINEARE'!$G$25)/B73^2))))</f>
        <v>0.34055889159309788</v>
      </c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2:14" x14ac:dyDescent="0.25">
      <c r="B74" s="21">
        <f t="shared" si="0"/>
        <v>0.63000000000000034</v>
      </c>
      <c r="C74" s="15">
        <f>1/'ANALISI STATICA LINEARE'!$G$17*IF(B74&lt;'ANALISI STATICA LINEARE'!$G$23,'ANALISI STATICA LINEARE'!$G$18*'ANALISI STATICA LINEARE'!$G$21*'ANALISI STATICA LINEARE'!$G$27*'ANALISI STATICA LINEARE'!$G$9*(B74/'ANALISI STATICA LINEARE'!$G$23+1/('ANALISI STATICA LINEARE'!$G$27*'ANALISI STATICA LINEARE'!$G$9)*(1-B74/'ANALISI STATICA LINEARE'!$G$23)),IF(B74&lt;'ANALISI STATICA LINEARE'!$G$24,'ANALISI STATICA LINEARE'!$G$18*'ANALISI STATICA LINEARE'!$G$21*'ANALISI STATICA LINEARE'!$G$27*'ANALISI STATICA LINEARE'!$G$9,IF(B74&lt;'ANALISI STATICA LINEARE'!$G$25,'ANALISI STATICA LINEARE'!$G$18*'ANALISI STATICA LINEARE'!$G$21*'ANALISI STATICA LINEARE'!$G$27*'ANALISI STATICA LINEARE'!$G$9*('ANALISI STATICA LINEARE'!$G$24/B74),'ANALISI STATICA LINEARE'!$G$18*'ANALISI STATICA LINEARE'!$G$21*'ANALISI STATICA LINEARE'!$G$27*'ANALISI STATICA LINEARE'!$G$9*(('ANALISI STATICA LINEARE'!$G$24*'ANALISI STATICA LINEARE'!$G$25)/B74^2))))</f>
        <v>0.502729792351716</v>
      </c>
      <c r="D74" s="15">
        <f>1/'ANALISI STATICA LINEARE'!$G$17*IF(B74&lt;'ANALISI STATICA LINEARE'!$G$23,'ANALISI STATICA LINEARE'!$G$18*'ANALISI STATICA LINEARE'!$G$21*'ANALISI STATICA LINEARE'!$G$28*'ANALISI STATICA LINEARE'!$G$9*(B74/'ANALISI STATICA LINEARE'!$G$23+1/('ANALISI STATICA LINEARE'!$G$28*'ANALISI STATICA LINEARE'!$G$9)*(1-B74/'ANALISI STATICA LINEARE'!$G$23)),IF(B74&lt;'ANALISI STATICA LINEARE'!$G$24,'ANALISI STATICA LINEARE'!$G$18*'ANALISI STATICA LINEARE'!$G$21*'ANALISI STATICA LINEARE'!$G$28*'ANALISI STATICA LINEARE'!$G$9,IF(B74&lt;'ANALISI STATICA LINEARE'!$G$25,'ANALISI STATICA LINEARE'!$G$18*'ANALISI STATICA LINEARE'!$G$21*'ANALISI STATICA LINEARE'!$G$28*'ANALISI STATICA LINEARE'!$G$9*('ANALISI STATICA LINEARE'!$G$24/B74),'ANALISI STATICA LINEARE'!$G$18*'ANALISI STATICA LINEARE'!$G$21*'ANALISI STATICA LINEARE'!$G$28*'ANALISI STATICA LINEARE'!$G$9*(('ANALISI STATICA LINEARE'!$G$24*'ANALISI STATICA LINEARE'!$G$25)/B74^2))))</f>
        <v>0.33515319490114392</v>
      </c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2:14" x14ac:dyDescent="0.25">
      <c r="B75" s="21">
        <f t="shared" si="0"/>
        <v>0.64000000000000035</v>
      </c>
      <c r="C75" s="15">
        <f>1/'ANALISI STATICA LINEARE'!$G$17*IF(B75&lt;'ANALISI STATICA LINEARE'!$G$23,'ANALISI STATICA LINEARE'!$G$18*'ANALISI STATICA LINEARE'!$G$21*'ANALISI STATICA LINEARE'!$G$27*'ANALISI STATICA LINEARE'!$G$9*(B75/'ANALISI STATICA LINEARE'!$G$23+1/('ANALISI STATICA LINEARE'!$G$27*'ANALISI STATICA LINEARE'!$G$9)*(1-B75/'ANALISI STATICA LINEARE'!$G$23)),IF(B75&lt;'ANALISI STATICA LINEARE'!$G$24,'ANALISI STATICA LINEARE'!$G$18*'ANALISI STATICA LINEARE'!$G$21*'ANALISI STATICA LINEARE'!$G$27*'ANALISI STATICA LINEARE'!$G$9,IF(B75&lt;'ANALISI STATICA LINEARE'!$G$25,'ANALISI STATICA LINEARE'!$G$18*'ANALISI STATICA LINEARE'!$G$21*'ANALISI STATICA LINEARE'!$G$27*'ANALISI STATICA LINEARE'!$G$9*('ANALISI STATICA LINEARE'!$G$24/B75),'ANALISI STATICA LINEARE'!$G$18*'ANALISI STATICA LINEARE'!$G$21*'ANALISI STATICA LINEARE'!$G$27*'ANALISI STATICA LINEARE'!$G$9*(('ANALISI STATICA LINEARE'!$G$24*'ANALISI STATICA LINEARE'!$G$25)/B75^2))))</f>
        <v>0.49487463934622039</v>
      </c>
      <c r="D75" s="15">
        <f>1/'ANALISI STATICA LINEARE'!$G$17*IF(B75&lt;'ANALISI STATICA LINEARE'!$G$23,'ANALISI STATICA LINEARE'!$G$18*'ANALISI STATICA LINEARE'!$G$21*'ANALISI STATICA LINEARE'!$G$28*'ANALISI STATICA LINEARE'!$G$9*(B75/'ANALISI STATICA LINEARE'!$G$23+1/('ANALISI STATICA LINEARE'!$G$28*'ANALISI STATICA LINEARE'!$G$9)*(1-B75/'ANALISI STATICA LINEARE'!$G$23)),IF(B75&lt;'ANALISI STATICA LINEARE'!$G$24,'ANALISI STATICA LINEARE'!$G$18*'ANALISI STATICA LINEARE'!$G$21*'ANALISI STATICA LINEARE'!$G$28*'ANALISI STATICA LINEARE'!$G$9,IF(B75&lt;'ANALISI STATICA LINEARE'!$G$25,'ANALISI STATICA LINEARE'!$G$18*'ANALISI STATICA LINEARE'!$G$21*'ANALISI STATICA LINEARE'!$G$28*'ANALISI STATICA LINEARE'!$G$9*('ANALISI STATICA LINEARE'!$G$24/B75),'ANALISI STATICA LINEARE'!$G$18*'ANALISI STATICA LINEARE'!$G$21*'ANALISI STATICA LINEARE'!$G$28*'ANALISI STATICA LINEARE'!$G$9*(('ANALISI STATICA LINEARE'!$G$24*'ANALISI STATICA LINEARE'!$G$25)/B75^2))))</f>
        <v>0.32991642623081358</v>
      </c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2:14" x14ac:dyDescent="0.25">
      <c r="B76" s="21">
        <f t="shared" ref="B76:B139" si="1">0.01+B75</f>
        <v>0.65000000000000036</v>
      </c>
      <c r="C76" s="15">
        <f>1/'ANALISI STATICA LINEARE'!$G$17*IF(B76&lt;'ANALISI STATICA LINEARE'!$G$23,'ANALISI STATICA LINEARE'!$G$18*'ANALISI STATICA LINEARE'!$G$21*'ANALISI STATICA LINEARE'!$G$27*'ANALISI STATICA LINEARE'!$G$9*(B76/'ANALISI STATICA LINEARE'!$G$23+1/('ANALISI STATICA LINEARE'!$G$27*'ANALISI STATICA LINEARE'!$G$9)*(1-B76/'ANALISI STATICA LINEARE'!$G$23)),IF(B76&lt;'ANALISI STATICA LINEARE'!$G$24,'ANALISI STATICA LINEARE'!$G$18*'ANALISI STATICA LINEARE'!$G$21*'ANALISI STATICA LINEARE'!$G$27*'ANALISI STATICA LINEARE'!$G$9,IF(B76&lt;'ANALISI STATICA LINEARE'!$G$25,'ANALISI STATICA LINEARE'!$G$18*'ANALISI STATICA LINEARE'!$G$21*'ANALISI STATICA LINEARE'!$G$27*'ANALISI STATICA LINEARE'!$G$9*('ANALISI STATICA LINEARE'!$G$24/B76),'ANALISI STATICA LINEARE'!$G$18*'ANALISI STATICA LINEARE'!$G$21*'ANALISI STATICA LINEARE'!$G$27*'ANALISI STATICA LINEARE'!$G$9*(('ANALISI STATICA LINEARE'!$G$24*'ANALISI STATICA LINEARE'!$G$25)/B76^2))))</f>
        <v>0.48726118335627855</v>
      </c>
      <c r="D76" s="15">
        <f>1/'ANALISI STATICA LINEARE'!$G$17*IF(B76&lt;'ANALISI STATICA LINEARE'!$G$23,'ANALISI STATICA LINEARE'!$G$18*'ANALISI STATICA LINEARE'!$G$21*'ANALISI STATICA LINEARE'!$G$28*'ANALISI STATICA LINEARE'!$G$9*(B76/'ANALISI STATICA LINEARE'!$G$23+1/('ANALISI STATICA LINEARE'!$G$28*'ANALISI STATICA LINEARE'!$G$9)*(1-B76/'ANALISI STATICA LINEARE'!$G$23)),IF(B76&lt;'ANALISI STATICA LINEARE'!$G$24,'ANALISI STATICA LINEARE'!$G$18*'ANALISI STATICA LINEARE'!$G$21*'ANALISI STATICA LINEARE'!$G$28*'ANALISI STATICA LINEARE'!$G$9,IF(B76&lt;'ANALISI STATICA LINEARE'!$G$25,'ANALISI STATICA LINEARE'!$G$18*'ANALISI STATICA LINEARE'!$G$21*'ANALISI STATICA LINEARE'!$G$28*'ANALISI STATICA LINEARE'!$G$9*('ANALISI STATICA LINEARE'!$G$24/B76),'ANALISI STATICA LINEARE'!$G$18*'ANALISI STATICA LINEARE'!$G$21*'ANALISI STATICA LINEARE'!$G$28*'ANALISI STATICA LINEARE'!$G$9*(('ANALISI STATICA LINEARE'!$G$24*'ANALISI STATICA LINEARE'!$G$25)/B76^2))))</f>
        <v>0.32484078890418566</v>
      </c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2:14" x14ac:dyDescent="0.25">
      <c r="B77" s="21">
        <f t="shared" si="1"/>
        <v>0.66000000000000036</v>
      </c>
      <c r="C77" s="15">
        <f>1/'ANALISI STATICA LINEARE'!$G$17*IF(B77&lt;'ANALISI STATICA LINEARE'!$G$23,'ANALISI STATICA LINEARE'!$G$18*'ANALISI STATICA LINEARE'!$G$21*'ANALISI STATICA LINEARE'!$G$27*'ANALISI STATICA LINEARE'!$G$9*(B77/'ANALISI STATICA LINEARE'!$G$23+1/('ANALISI STATICA LINEARE'!$G$27*'ANALISI STATICA LINEARE'!$G$9)*(1-B77/'ANALISI STATICA LINEARE'!$G$23)),IF(B77&lt;'ANALISI STATICA LINEARE'!$G$24,'ANALISI STATICA LINEARE'!$G$18*'ANALISI STATICA LINEARE'!$G$21*'ANALISI STATICA LINEARE'!$G$27*'ANALISI STATICA LINEARE'!$G$9,IF(B77&lt;'ANALISI STATICA LINEARE'!$G$25,'ANALISI STATICA LINEARE'!$G$18*'ANALISI STATICA LINEARE'!$G$21*'ANALISI STATICA LINEARE'!$G$27*'ANALISI STATICA LINEARE'!$G$9*('ANALISI STATICA LINEARE'!$G$24/B77),'ANALISI STATICA LINEARE'!$G$18*'ANALISI STATICA LINEARE'!$G$21*'ANALISI STATICA LINEARE'!$G$27*'ANALISI STATICA LINEARE'!$G$9*(('ANALISI STATICA LINEARE'!$G$24*'ANALISI STATICA LINEARE'!$G$25)/B77^2))))</f>
        <v>0.47987843815391068</v>
      </c>
      <c r="D77" s="15">
        <f>1/'ANALISI STATICA LINEARE'!$G$17*IF(B77&lt;'ANALISI STATICA LINEARE'!$G$23,'ANALISI STATICA LINEARE'!$G$18*'ANALISI STATICA LINEARE'!$G$21*'ANALISI STATICA LINEARE'!$G$28*'ANALISI STATICA LINEARE'!$G$9*(B77/'ANALISI STATICA LINEARE'!$G$23+1/('ANALISI STATICA LINEARE'!$G$28*'ANALISI STATICA LINEARE'!$G$9)*(1-B77/'ANALISI STATICA LINEARE'!$G$23)),IF(B77&lt;'ANALISI STATICA LINEARE'!$G$24,'ANALISI STATICA LINEARE'!$G$18*'ANALISI STATICA LINEARE'!$G$21*'ANALISI STATICA LINEARE'!$G$28*'ANALISI STATICA LINEARE'!$G$9,IF(B77&lt;'ANALISI STATICA LINEARE'!$G$25,'ANALISI STATICA LINEARE'!$G$18*'ANALISI STATICA LINEARE'!$G$21*'ANALISI STATICA LINEARE'!$G$28*'ANALISI STATICA LINEARE'!$G$9*('ANALISI STATICA LINEARE'!$G$24/B77),'ANALISI STATICA LINEARE'!$G$18*'ANALISI STATICA LINEARE'!$G$21*'ANALISI STATICA LINEARE'!$G$28*'ANALISI STATICA LINEARE'!$G$9*(('ANALISI STATICA LINEARE'!$G$24*'ANALISI STATICA LINEARE'!$G$25)/B77^2))))</f>
        <v>0.31991895876927373</v>
      </c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2:14" x14ac:dyDescent="0.25">
      <c r="B78" s="21">
        <f t="shared" si="1"/>
        <v>0.67000000000000037</v>
      </c>
      <c r="C78" s="15">
        <f>1/'ANALISI STATICA LINEARE'!$G$17*IF(B78&lt;'ANALISI STATICA LINEARE'!$G$23,'ANALISI STATICA LINEARE'!$G$18*'ANALISI STATICA LINEARE'!$G$21*'ANALISI STATICA LINEARE'!$G$27*'ANALISI STATICA LINEARE'!$G$9*(B78/'ANALISI STATICA LINEARE'!$G$23+1/('ANALISI STATICA LINEARE'!$G$27*'ANALISI STATICA LINEARE'!$G$9)*(1-B78/'ANALISI STATICA LINEARE'!$G$23)),IF(B78&lt;'ANALISI STATICA LINEARE'!$G$24,'ANALISI STATICA LINEARE'!$G$18*'ANALISI STATICA LINEARE'!$G$21*'ANALISI STATICA LINEARE'!$G$27*'ANALISI STATICA LINEARE'!$G$9,IF(B78&lt;'ANALISI STATICA LINEARE'!$G$25,'ANALISI STATICA LINEARE'!$G$18*'ANALISI STATICA LINEARE'!$G$21*'ANALISI STATICA LINEARE'!$G$27*'ANALISI STATICA LINEARE'!$G$9*('ANALISI STATICA LINEARE'!$G$24/B78),'ANALISI STATICA LINEARE'!$G$18*'ANALISI STATICA LINEARE'!$G$21*'ANALISI STATICA LINEARE'!$G$27*'ANALISI STATICA LINEARE'!$G$9*(('ANALISI STATICA LINEARE'!$G$24*'ANALISI STATICA LINEARE'!$G$25)/B78^2))))</f>
        <v>0.47271607340534483</v>
      </c>
      <c r="D78" s="15">
        <f>1/'ANALISI STATICA LINEARE'!$G$17*IF(B78&lt;'ANALISI STATICA LINEARE'!$G$23,'ANALISI STATICA LINEARE'!$G$18*'ANALISI STATICA LINEARE'!$G$21*'ANALISI STATICA LINEARE'!$G$28*'ANALISI STATICA LINEARE'!$G$9*(B78/'ANALISI STATICA LINEARE'!$G$23+1/('ANALISI STATICA LINEARE'!$G$28*'ANALISI STATICA LINEARE'!$G$9)*(1-B78/'ANALISI STATICA LINEARE'!$G$23)),IF(B78&lt;'ANALISI STATICA LINEARE'!$G$24,'ANALISI STATICA LINEARE'!$G$18*'ANALISI STATICA LINEARE'!$G$21*'ANALISI STATICA LINEARE'!$G$28*'ANALISI STATICA LINEARE'!$G$9,IF(B78&lt;'ANALISI STATICA LINEARE'!$G$25,'ANALISI STATICA LINEARE'!$G$18*'ANALISI STATICA LINEARE'!$G$21*'ANALISI STATICA LINEARE'!$G$28*'ANALISI STATICA LINEARE'!$G$9*('ANALISI STATICA LINEARE'!$G$24/B78),'ANALISI STATICA LINEARE'!$G$18*'ANALISI STATICA LINEARE'!$G$21*'ANALISI STATICA LINEARE'!$G$28*'ANALISI STATICA LINEARE'!$G$9*(('ANALISI STATICA LINEARE'!$G$24*'ANALISI STATICA LINEARE'!$G$25)/B78^2))))</f>
        <v>0.31514404893689651</v>
      </c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2:14" x14ac:dyDescent="0.25">
      <c r="B79" s="21">
        <f t="shared" si="1"/>
        <v>0.68000000000000038</v>
      </c>
      <c r="C79" s="15">
        <f>1/'ANALISI STATICA LINEARE'!$G$17*IF(B79&lt;'ANALISI STATICA LINEARE'!$G$23,'ANALISI STATICA LINEARE'!$G$18*'ANALISI STATICA LINEARE'!$G$21*'ANALISI STATICA LINEARE'!$G$27*'ANALISI STATICA LINEARE'!$G$9*(B79/'ANALISI STATICA LINEARE'!$G$23+1/('ANALISI STATICA LINEARE'!$G$27*'ANALISI STATICA LINEARE'!$G$9)*(1-B79/'ANALISI STATICA LINEARE'!$G$23)),IF(B79&lt;'ANALISI STATICA LINEARE'!$G$24,'ANALISI STATICA LINEARE'!$G$18*'ANALISI STATICA LINEARE'!$G$21*'ANALISI STATICA LINEARE'!$G$27*'ANALISI STATICA LINEARE'!$G$9,IF(B79&lt;'ANALISI STATICA LINEARE'!$G$25,'ANALISI STATICA LINEARE'!$G$18*'ANALISI STATICA LINEARE'!$G$21*'ANALISI STATICA LINEARE'!$G$27*'ANALISI STATICA LINEARE'!$G$9*('ANALISI STATICA LINEARE'!$G$24/B79),'ANALISI STATICA LINEARE'!$G$18*'ANALISI STATICA LINEARE'!$G$21*'ANALISI STATICA LINEARE'!$G$27*'ANALISI STATICA LINEARE'!$G$9*(('ANALISI STATICA LINEARE'!$G$24*'ANALISI STATICA LINEARE'!$G$25)/B79^2))))</f>
        <v>0.46576436644350144</v>
      </c>
      <c r="D79" s="15">
        <f>1/'ANALISI STATICA LINEARE'!$G$17*IF(B79&lt;'ANALISI STATICA LINEARE'!$G$23,'ANALISI STATICA LINEARE'!$G$18*'ANALISI STATICA LINEARE'!$G$21*'ANALISI STATICA LINEARE'!$G$28*'ANALISI STATICA LINEARE'!$G$9*(B79/'ANALISI STATICA LINEARE'!$G$23+1/('ANALISI STATICA LINEARE'!$G$28*'ANALISI STATICA LINEARE'!$G$9)*(1-B79/'ANALISI STATICA LINEARE'!$G$23)),IF(B79&lt;'ANALISI STATICA LINEARE'!$G$24,'ANALISI STATICA LINEARE'!$G$18*'ANALISI STATICA LINEARE'!$G$21*'ANALISI STATICA LINEARE'!$G$28*'ANALISI STATICA LINEARE'!$G$9,IF(B79&lt;'ANALISI STATICA LINEARE'!$G$25,'ANALISI STATICA LINEARE'!$G$18*'ANALISI STATICA LINEARE'!$G$21*'ANALISI STATICA LINEARE'!$G$28*'ANALISI STATICA LINEARE'!$G$9*('ANALISI STATICA LINEARE'!$G$24/B79),'ANALISI STATICA LINEARE'!$G$18*'ANALISI STATICA LINEARE'!$G$21*'ANALISI STATICA LINEARE'!$G$28*'ANALISI STATICA LINEARE'!$G$9*(('ANALISI STATICA LINEARE'!$G$24*'ANALISI STATICA LINEARE'!$G$25)/B79^2))))</f>
        <v>0.310509577629001</v>
      </c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2:14" x14ac:dyDescent="0.25">
      <c r="B80" s="21">
        <f t="shared" si="1"/>
        <v>0.69000000000000039</v>
      </c>
      <c r="C80" s="15">
        <f>1/'ANALISI STATICA LINEARE'!$G$17*IF(B80&lt;'ANALISI STATICA LINEARE'!$G$23,'ANALISI STATICA LINEARE'!$G$18*'ANALISI STATICA LINEARE'!$G$21*'ANALISI STATICA LINEARE'!$G$27*'ANALISI STATICA LINEARE'!$G$9*(B80/'ANALISI STATICA LINEARE'!$G$23+1/('ANALISI STATICA LINEARE'!$G$27*'ANALISI STATICA LINEARE'!$G$9)*(1-B80/'ANALISI STATICA LINEARE'!$G$23)),IF(B80&lt;'ANALISI STATICA LINEARE'!$G$24,'ANALISI STATICA LINEARE'!$G$18*'ANALISI STATICA LINEARE'!$G$21*'ANALISI STATICA LINEARE'!$G$27*'ANALISI STATICA LINEARE'!$G$9,IF(B80&lt;'ANALISI STATICA LINEARE'!$G$25,'ANALISI STATICA LINEARE'!$G$18*'ANALISI STATICA LINEARE'!$G$21*'ANALISI STATICA LINEARE'!$G$27*'ANALISI STATICA LINEARE'!$G$9*('ANALISI STATICA LINEARE'!$G$24/B80),'ANALISI STATICA LINEARE'!$G$18*'ANALISI STATICA LINEARE'!$G$21*'ANALISI STATICA LINEARE'!$G$27*'ANALISI STATICA LINEARE'!$G$9*(('ANALISI STATICA LINEARE'!$G$24*'ANALISI STATICA LINEARE'!$G$25)/B80^2))))</f>
        <v>0.45901415823417541</v>
      </c>
      <c r="D80" s="15">
        <f>1/'ANALISI STATICA LINEARE'!$G$17*IF(B80&lt;'ANALISI STATICA LINEARE'!$G$23,'ANALISI STATICA LINEARE'!$G$18*'ANALISI STATICA LINEARE'!$G$21*'ANALISI STATICA LINEARE'!$G$28*'ANALISI STATICA LINEARE'!$G$9*(B80/'ANALISI STATICA LINEARE'!$G$23+1/('ANALISI STATICA LINEARE'!$G$28*'ANALISI STATICA LINEARE'!$G$9)*(1-B80/'ANALISI STATICA LINEARE'!$G$23)),IF(B80&lt;'ANALISI STATICA LINEARE'!$G$24,'ANALISI STATICA LINEARE'!$G$18*'ANALISI STATICA LINEARE'!$G$21*'ANALISI STATICA LINEARE'!$G$28*'ANALISI STATICA LINEARE'!$G$9,IF(B80&lt;'ANALISI STATICA LINEARE'!$G$25,'ANALISI STATICA LINEARE'!$G$18*'ANALISI STATICA LINEARE'!$G$21*'ANALISI STATICA LINEARE'!$G$28*'ANALISI STATICA LINEARE'!$G$9*('ANALISI STATICA LINEARE'!$G$24/B80),'ANALISI STATICA LINEARE'!$G$18*'ANALISI STATICA LINEARE'!$G$21*'ANALISI STATICA LINEARE'!$G$28*'ANALISI STATICA LINEARE'!$G$9*(('ANALISI STATICA LINEARE'!$G$24*'ANALISI STATICA LINEARE'!$G$25)/B80^2))))</f>
        <v>0.30600943882278359</v>
      </c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2:14" x14ac:dyDescent="0.25">
      <c r="B81" s="21">
        <f t="shared" si="1"/>
        <v>0.7000000000000004</v>
      </c>
      <c r="C81" s="15">
        <f>1/'ANALISI STATICA LINEARE'!$G$17*IF(B81&lt;'ANALISI STATICA LINEARE'!$G$23,'ANALISI STATICA LINEARE'!$G$18*'ANALISI STATICA LINEARE'!$G$21*'ANALISI STATICA LINEARE'!$G$27*'ANALISI STATICA LINEARE'!$G$9*(B81/'ANALISI STATICA LINEARE'!$G$23+1/('ANALISI STATICA LINEARE'!$G$27*'ANALISI STATICA LINEARE'!$G$9)*(1-B81/'ANALISI STATICA LINEARE'!$G$23)),IF(B81&lt;'ANALISI STATICA LINEARE'!$G$24,'ANALISI STATICA LINEARE'!$G$18*'ANALISI STATICA LINEARE'!$G$21*'ANALISI STATICA LINEARE'!$G$27*'ANALISI STATICA LINEARE'!$G$9,IF(B81&lt;'ANALISI STATICA LINEARE'!$G$25,'ANALISI STATICA LINEARE'!$G$18*'ANALISI STATICA LINEARE'!$G$21*'ANALISI STATICA LINEARE'!$G$27*'ANALISI STATICA LINEARE'!$G$9*('ANALISI STATICA LINEARE'!$G$24/B81),'ANALISI STATICA LINEARE'!$G$18*'ANALISI STATICA LINEARE'!$G$21*'ANALISI STATICA LINEARE'!$G$27*'ANALISI STATICA LINEARE'!$G$9*(('ANALISI STATICA LINEARE'!$G$24*'ANALISI STATICA LINEARE'!$G$25)/B81^2))))</f>
        <v>0.45245681311654429</v>
      </c>
      <c r="D81" s="15">
        <f>1/'ANALISI STATICA LINEARE'!$G$17*IF(B81&lt;'ANALISI STATICA LINEARE'!$G$23,'ANALISI STATICA LINEARE'!$G$18*'ANALISI STATICA LINEARE'!$G$21*'ANALISI STATICA LINEARE'!$G$28*'ANALISI STATICA LINEARE'!$G$9*(B81/'ANALISI STATICA LINEARE'!$G$23+1/('ANALISI STATICA LINEARE'!$G$28*'ANALISI STATICA LINEARE'!$G$9)*(1-B81/'ANALISI STATICA LINEARE'!$G$23)),IF(B81&lt;'ANALISI STATICA LINEARE'!$G$24,'ANALISI STATICA LINEARE'!$G$18*'ANALISI STATICA LINEARE'!$G$21*'ANALISI STATICA LINEARE'!$G$28*'ANALISI STATICA LINEARE'!$G$9,IF(B81&lt;'ANALISI STATICA LINEARE'!$G$25,'ANALISI STATICA LINEARE'!$G$18*'ANALISI STATICA LINEARE'!$G$21*'ANALISI STATICA LINEARE'!$G$28*'ANALISI STATICA LINEARE'!$G$9*('ANALISI STATICA LINEARE'!$G$24/B81),'ANALISI STATICA LINEARE'!$G$18*'ANALISI STATICA LINEARE'!$G$21*'ANALISI STATICA LINEARE'!$G$28*'ANALISI STATICA LINEARE'!$G$9*(('ANALISI STATICA LINEARE'!$G$24*'ANALISI STATICA LINEARE'!$G$25)/B81^2))))</f>
        <v>0.30163787541102949</v>
      </c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2:14" x14ac:dyDescent="0.25">
      <c r="B82" s="21">
        <f t="shared" si="1"/>
        <v>0.71000000000000041</v>
      </c>
      <c r="C82" s="15">
        <f>1/'ANALISI STATICA LINEARE'!$G$17*IF(B82&lt;'ANALISI STATICA LINEARE'!$G$23,'ANALISI STATICA LINEARE'!$G$18*'ANALISI STATICA LINEARE'!$G$21*'ANALISI STATICA LINEARE'!$G$27*'ANALISI STATICA LINEARE'!$G$9*(B82/'ANALISI STATICA LINEARE'!$G$23+1/('ANALISI STATICA LINEARE'!$G$27*'ANALISI STATICA LINEARE'!$G$9)*(1-B82/'ANALISI STATICA LINEARE'!$G$23)),IF(B82&lt;'ANALISI STATICA LINEARE'!$G$24,'ANALISI STATICA LINEARE'!$G$18*'ANALISI STATICA LINEARE'!$G$21*'ANALISI STATICA LINEARE'!$G$27*'ANALISI STATICA LINEARE'!$G$9,IF(B82&lt;'ANALISI STATICA LINEARE'!$G$25,'ANALISI STATICA LINEARE'!$G$18*'ANALISI STATICA LINEARE'!$G$21*'ANALISI STATICA LINEARE'!$G$27*'ANALISI STATICA LINEARE'!$G$9*('ANALISI STATICA LINEARE'!$G$24/B82),'ANALISI STATICA LINEARE'!$G$18*'ANALISI STATICA LINEARE'!$G$21*'ANALISI STATICA LINEARE'!$G$27*'ANALISI STATICA LINEARE'!$G$9*(('ANALISI STATICA LINEARE'!$G$24*'ANALISI STATICA LINEARE'!$G$25)/B82^2))))</f>
        <v>0.44608418194588878</v>
      </c>
      <c r="D82" s="15">
        <f>1/'ANALISI STATICA LINEARE'!$G$17*IF(B82&lt;'ANALISI STATICA LINEARE'!$G$23,'ANALISI STATICA LINEARE'!$G$18*'ANALISI STATICA LINEARE'!$G$21*'ANALISI STATICA LINEARE'!$G$28*'ANALISI STATICA LINEARE'!$G$9*(B82/'ANALISI STATICA LINEARE'!$G$23+1/('ANALISI STATICA LINEARE'!$G$28*'ANALISI STATICA LINEARE'!$G$9)*(1-B82/'ANALISI STATICA LINEARE'!$G$23)),IF(B82&lt;'ANALISI STATICA LINEARE'!$G$24,'ANALISI STATICA LINEARE'!$G$18*'ANALISI STATICA LINEARE'!$G$21*'ANALISI STATICA LINEARE'!$G$28*'ANALISI STATICA LINEARE'!$G$9,IF(B82&lt;'ANALISI STATICA LINEARE'!$G$25,'ANALISI STATICA LINEARE'!$G$18*'ANALISI STATICA LINEARE'!$G$21*'ANALISI STATICA LINEARE'!$G$28*'ANALISI STATICA LINEARE'!$G$9*('ANALISI STATICA LINEARE'!$G$24/B82),'ANALISI STATICA LINEARE'!$G$18*'ANALISI STATICA LINEARE'!$G$21*'ANALISI STATICA LINEARE'!$G$28*'ANALISI STATICA LINEARE'!$G$9*(('ANALISI STATICA LINEARE'!$G$24*'ANALISI STATICA LINEARE'!$G$25)/B82^2))))</f>
        <v>0.29738945463059252</v>
      </c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2:14" x14ac:dyDescent="0.25">
      <c r="B83" s="21">
        <f t="shared" si="1"/>
        <v>0.72000000000000042</v>
      </c>
      <c r="C83" s="15">
        <f>1/'ANALISI STATICA LINEARE'!$G$17*IF(B83&lt;'ANALISI STATICA LINEARE'!$G$23,'ANALISI STATICA LINEARE'!$G$18*'ANALISI STATICA LINEARE'!$G$21*'ANALISI STATICA LINEARE'!$G$27*'ANALISI STATICA LINEARE'!$G$9*(B83/'ANALISI STATICA LINEARE'!$G$23+1/('ANALISI STATICA LINEARE'!$G$27*'ANALISI STATICA LINEARE'!$G$9)*(1-B83/'ANALISI STATICA LINEARE'!$G$23)),IF(B83&lt;'ANALISI STATICA LINEARE'!$G$24,'ANALISI STATICA LINEARE'!$G$18*'ANALISI STATICA LINEARE'!$G$21*'ANALISI STATICA LINEARE'!$G$27*'ANALISI STATICA LINEARE'!$G$9,IF(B83&lt;'ANALISI STATICA LINEARE'!$G$25,'ANALISI STATICA LINEARE'!$G$18*'ANALISI STATICA LINEARE'!$G$21*'ANALISI STATICA LINEARE'!$G$27*'ANALISI STATICA LINEARE'!$G$9*('ANALISI STATICA LINEARE'!$G$24/B83),'ANALISI STATICA LINEARE'!$G$18*'ANALISI STATICA LINEARE'!$G$21*'ANALISI STATICA LINEARE'!$G$27*'ANALISI STATICA LINEARE'!$G$9*(('ANALISI STATICA LINEARE'!$G$24*'ANALISI STATICA LINEARE'!$G$25)/B83^2))))</f>
        <v>0.43988856830775147</v>
      </c>
      <c r="D83" s="15">
        <f>1/'ANALISI STATICA LINEARE'!$G$17*IF(B83&lt;'ANALISI STATICA LINEARE'!$G$23,'ANALISI STATICA LINEARE'!$G$18*'ANALISI STATICA LINEARE'!$G$21*'ANALISI STATICA LINEARE'!$G$28*'ANALISI STATICA LINEARE'!$G$9*(B83/'ANALISI STATICA LINEARE'!$G$23+1/('ANALISI STATICA LINEARE'!$G$28*'ANALISI STATICA LINEARE'!$G$9)*(1-B83/'ANALISI STATICA LINEARE'!$G$23)),IF(B83&lt;'ANALISI STATICA LINEARE'!$G$24,'ANALISI STATICA LINEARE'!$G$18*'ANALISI STATICA LINEARE'!$G$21*'ANALISI STATICA LINEARE'!$G$28*'ANALISI STATICA LINEARE'!$G$9,IF(B83&lt;'ANALISI STATICA LINEARE'!$G$25,'ANALISI STATICA LINEARE'!$G$18*'ANALISI STATICA LINEARE'!$G$21*'ANALISI STATICA LINEARE'!$G$28*'ANALISI STATICA LINEARE'!$G$9*('ANALISI STATICA LINEARE'!$G$24/B83),'ANALISI STATICA LINEARE'!$G$18*'ANALISI STATICA LINEARE'!$G$21*'ANALISI STATICA LINEARE'!$G$28*'ANALISI STATICA LINEARE'!$G$9*(('ANALISI STATICA LINEARE'!$G$24*'ANALISI STATICA LINEARE'!$G$25)/B83^2))))</f>
        <v>0.29325904553850091</v>
      </c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2:14" x14ac:dyDescent="0.25">
      <c r="B84" s="21">
        <f t="shared" si="1"/>
        <v>0.73000000000000043</v>
      </c>
      <c r="C84" s="15">
        <f>1/'ANALISI STATICA LINEARE'!$G$17*IF(B84&lt;'ANALISI STATICA LINEARE'!$G$23,'ANALISI STATICA LINEARE'!$G$18*'ANALISI STATICA LINEARE'!$G$21*'ANALISI STATICA LINEARE'!$G$27*'ANALISI STATICA LINEARE'!$G$9*(B84/'ANALISI STATICA LINEARE'!$G$23+1/('ANALISI STATICA LINEARE'!$G$27*'ANALISI STATICA LINEARE'!$G$9)*(1-B84/'ANALISI STATICA LINEARE'!$G$23)),IF(B84&lt;'ANALISI STATICA LINEARE'!$G$24,'ANALISI STATICA LINEARE'!$G$18*'ANALISI STATICA LINEARE'!$G$21*'ANALISI STATICA LINEARE'!$G$27*'ANALISI STATICA LINEARE'!$G$9,IF(B84&lt;'ANALISI STATICA LINEARE'!$G$25,'ANALISI STATICA LINEARE'!$G$18*'ANALISI STATICA LINEARE'!$G$21*'ANALISI STATICA LINEARE'!$G$27*'ANALISI STATICA LINEARE'!$G$9*('ANALISI STATICA LINEARE'!$G$24/B84),'ANALISI STATICA LINEARE'!$G$18*'ANALISI STATICA LINEARE'!$G$21*'ANALISI STATICA LINEARE'!$G$27*'ANALISI STATICA LINEARE'!$G$9*(('ANALISI STATICA LINEARE'!$G$24*'ANALISI STATICA LINEARE'!$G$25)/B84^2))))</f>
        <v>0.43386269750901507</v>
      </c>
      <c r="D84" s="15">
        <f>1/'ANALISI STATICA LINEARE'!$G$17*IF(B84&lt;'ANALISI STATICA LINEARE'!$G$23,'ANALISI STATICA LINEARE'!$G$18*'ANALISI STATICA LINEARE'!$G$21*'ANALISI STATICA LINEARE'!$G$28*'ANALISI STATICA LINEARE'!$G$9*(B84/'ANALISI STATICA LINEARE'!$G$23+1/('ANALISI STATICA LINEARE'!$G$28*'ANALISI STATICA LINEARE'!$G$9)*(1-B84/'ANALISI STATICA LINEARE'!$G$23)),IF(B84&lt;'ANALISI STATICA LINEARE'!$G$24,'ANALISI STATICA LINEARE'!$G$18*'ANALISI STATICA LINEARE'!$G$21*'ANALISI STATICA LINEARE'!$G$28*'ANALISI STATICA LINEARE'!$G$9,IF(B84&lt;'ANALISI STATICA LINEARE'!$G$25,'ANALISI STATICA LINEARE'!$G$18*'ANALISI STATICA LINEARE'!$G$21*'ANALISI STATICA LINEARE'!$G$28*'ANALISI STATICA LINEARE'!$G$9*('ANALISI STATICA LINEARE'!$G$24/B84),'ANALISI STATICA LINEARE'!$G$18*'ANALISI STATICA LINEARE'!$G$21*'ANALISI STATICA LINEARE'!$G$28*'ANALISI STATICA LINEARE'!$G$9*(('ANALISI STATICA LINEARE'!$G$24*'ANALISI STATICA LINEARE'!$G$25)/B84^2))))</f>
        <v>0.28924179833934338</v>
      </c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2:14" x14ac:dyDescent="0.25">
      <c r="B85" s="21">
        <f t="shared" si="1"/>
        <v>0.74000000000000044</v>
      </c>
      <c r="C85" s="15">
        <f>1/'ANALISI STATICA LINEARE'!$G$17*IF(B85&lt;'ANALISI STATICA LINEARE'!$G$23,'ANALISI STATICA LINEARE'!$G$18*'ANALISI STATICA LINEARE'!$G$21*'ANALISI STATICA LINEARE'!$G$27*'ANALISI STATICA LINEARE'!$G$9*(B85/'ANALISI STATICA LINEARE'!$G$23+1/('ANALISI STATICA LINEARE'!$G$27*'ANALISI STATICA LINEARE'!$G$9)*(1-B85/'ANALISI STATICA LINEARE'!$G$23)),IF(B85&lt;'ANALISI STATICA LINEARE'!$G$24,'ANALISI STATICA LINEARE'!$G$18*'ANALISI STATICA LINEARE'!$G$21*'ANALISI STATICA LINEARE'!$G$27*'ANALISI STATICA LINEARE'!$G$9,IF(B85&lt;'ANALISI STATICA LINEARE'!$G$25,'ANALISI STATICA LINEARE'!$G$18*'ANALISI STATICA LINEARE'!$G$21*'ANALISI STATICA LINEARE'!$G$27*'ANALISI STATICA LINEARE'!$G$9*('ANALISI STATICA LINEARE'!$G$24/B85),'ANALISI STATICA LINEARE'!$G$18*'ANALISI STATICA LINEARE'!$G$21*'ANALISI STATICA LINEARE'!$G$27*'ANALISI STATICA LINEARE'!$G$9*(('ANALISI STATICA LINEARE'!$G$24*'ANALISI STATICA LINEARE'!$G$25)/B85^2))))</f>
        <v>0.42799968808321759</v>
      </c>
      <c r="D85" s="15">
        <f>1/'ANALISI STATICA LINEARE'!$G$17*IF(B85&lt;'ANALISI STATICA LINEARE'!$G$23,'ANALISI STATICA LINEARE'!$G$18*'ANALISI STATICA LINEARE'!$G$21*'ANALISI STATICA LINEARE'!$G$28*'ANALISI STATICA LINEARE'!$G$9*(B85/'ANALISI STATICA LINEARE'!$G$23+1/('ANALISI STATICA LINEARE'!$G$28*'ANALISI STATICA LINEARE'!$G$9)*(1-B85/'ANALISI STATICA LINEARE'!$G$23)),IF(B85&lt;'ANALISI STATICA LINEARE'!$G$24,'ANALISI STATICA LINEARE'!$G$18*'ANALISI STATICA LINEARE'!$G$21*'ANALISI STATICA LINEARE'!$G$28*'ANALISI STATICA LINEARE'!$G$9,IF(B85&lt;'ANALISI STATICA LINEARE'!$G$25,'ANALISI STATICA LINEARE'!$G$18*'ANALISI STATICA LINEARE'!$G$21*'ANALISI STATICA LINEARE'!$G$28*'ANALISI STATICA LINEARE'!$G$9*('ANALISI STATICA LINEARE'!$G$24/B85),'ANALISI STATICA LINEARE'!$G$18*'ANALISI STATICA LINEARE'!$G$21*'ANALISI STATICA LINEARE'!$G$28*'ANALISI STATICA LINEARE'!$G$9*(('ANALISI STATICA LINEARE'!$G$24*'ANALISI STATICA LINEARE'!$G$25)/B85^2))))</f>
        <v>0.28533312538881173</v>
      </c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2:14" x14ac:dyDescent="0.25">
      <c r="B86" s="21">
        <f t="shared" si="1"/>
        <v>0.75000000000000044</v>
      </c>
      <c r="C86" s="15">
        <f>1/'ANALISI STATICA LINEARE'!$G$17*IF(B86&lt;'ANALISI STATICA LINEARE'!$G$23,'ANALISI STATICA LINEARE'!$G$18*'ANALISI STATICA LINEARE'!$G$21*'ANALISI STATICA LINEARE'!$G$27*'ANALISI STATICA LINEARE'!$G$9*(B86/'ANALISI STATICA LINEARE'!$G$23+1/('ANALISI STATICA LINEARE'!$G$27*'ANALISI STATICA LINEARE'!$G$9)*(1-B86/'ANALISI STATICA LINEARE'!$G$23)),IF(B86&lt;'ANALISI STATICA LINEARE'!$G$24,'ANALISI STATICA LINEARE'!$G$18*'ANALISI STATICA LINEARE'!$G$21*'ANALISI STATICA LINEARE'!$G$27*'ANALISI STATICA LINEARE'!$G$9,IF(B86&lt;'ANALISI STATICA LINEARE'!$G$25,'ANALISI STATICA LINEARE'!$G$18*'ANALISI STATICA LINEARE'!$G$21*'ANALISI STATICA LINEARE'!$G$27*'ANALISI STATICA LINEARE'!$G$9*('ANALISI STATICA LINEARE'!$G$24/B86),'ANALISI STATICA LINEARE'!$G$18*'ANALISI STATICA LINEARE'!$G$21*'ANALISI STATICA LINEARE'!$G$27*'ANALISI STATICA LINEARE'!$G$9*(('ANALISI STATICA LINEARE'!$G$24*'ANALISI STATICA LINEARE'!$G$25)/B86^2))))</f>
        <v>0.42229302557544141</v>
      </c>
      <c r="D86" s="15">
        <f>1/'ANALISI STATICA LINEARE'!$G$17*IF(B86&lt;'ANALISI STATICA LINEARE'!$G$23,'ANALISI STATICA LINEARE'!$G$18*'ANALISI STATICA LINEARE'!$G$21*'ANALISI STATICA LINEARE'!$G$28*'ANALISI STATICA LINEARE'!$G$9*(B86/'ANALISI STATICA LINEARE'!$G$23+1/('ANALISI STATICA LINEARE'!$G$28*'ANALISI STATICA LINEARE'!$G$9)*(1-B86/'ANALISI STATICA LINEARE'!$G$23)),IF(B86&lt;'ANALISI STATICA LINEARE'!$G$24,'ANALISI STATICA LINEARE'!$G$18*'ANALISI STATICA LINEARE'!$G$21*'ANALISI STATICA LINEARE'!$G$28*'ANALISI STATICA LINEARE'!$G$9,IF(B86&lt;'ANALISI STATICA LINEARE'!$G$25,'ANALISI STATICA LINEARE'!$G$18*'ANALISI STATICA LINEARE'!$G$21*'ANALISI STATICA LINEARE'!$G$28*'ANALISI STATICA LINEARE'!$G$9*('ANALISI STATICA LINEARE'!$G$24/B86),'ANALISI STATICA LINEARE'!$G$18*'ANALISI STATICA LINEARE'!$G$21*'ANALISI STATICA LINEARE'!$G$28*'ANALISI STATICA LINEARE'!$G$9*(('ANALISI STATICA LINEARE'!$G$24*'ANALISI STATICA LINEARE'!$G$25)/B86^2))))</f>
        <v>0.28152868371696088</v>
      </c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2:14" x14ac:dyDescent="0.25">
      <c r="B87" s="21">
        <f t="shared" si="1"/>
        <v>0.76000000000000045</v>
      </c>
      <c r="C87" s="15">
        <f>1/'ANALISI STATICA LINEARE'!$G$17*IF(B87&lt;'ANALISI STATICA LINEARE'!$G$23,'ANALISI STATICA LINEARE'!$G$18*'ANALISI STATICA LINEARE'!$G$21*'ANALISI STATICA LINEARE'!$G$27*'ANALISI STATICA LINEARE'!$G$9*(B87/'ANALISI STATICA LINEARE'!$G$23+1/('ANALISI STATICA LINEARE'!$G$27*'ANALISI STATICA LINEARE'!$G$9)*(1-B87/'ANALISI STATICA LINEARE'!$G$23)),IF(B87&lt;'ANALISI STATICA LINEARE'!$G$24,'ANALISI STATICA LINEARE'!$G$18*'ANALISI STATICA LINEARE'!$G$21*'ANALISI STATICA LINEARE'!$G$27*'ANALISI STATICA LINEARE'!$G$9,IF(B87&lt;'ANALISI STATICA LINEARE'!$G$25,'ANALISI STATICA LINEARE'!$G$18*'ANALISI STATICA LINEARE'!$G$21*'ANALISI STATICA LINEARE'!$G$27*'ANALISI STATICA LINEARE'!$G$9*('ANALISI STATICA LINEARE'!$G$24/B87),'ANALISI STATICA LINEARE'!$G$18*'ANALISI STATICA LINEARE'!$G$21*'ANALISI STATICA LINEARE'!$G$27*'ANALISI STATICA LINEARE'!$G$9*(('ANALISI STATICA LINEARE'!$G$24*'ANALISI STATICA LINEARE'!$G$25)/B87^2))))</f>
        <v>0.41673653839681712</v>
      </c>
      <c r="D87" s="15">
        <f>1/'ANALISI STATICA LINEARE'!$G$17*IF(B87&lt;'ANALISI STATICA LINEARE'!$G$23,'ANALISI STATICA LINEARE'!$G$18*'ANALISI STATICA LINEARE'!$G$21*'ANALISI STATICA LINEARE'!$G$28*'ANALISI STATICA LINEARE'!$G$9*(B87/'ANALISI STATICA LINEARE'!$G$23+1/('ANALISI STATICA LINEARE'!$G$28*'ANALISI STATICA LINEARE'!$G$9)*(1-B87/'ANALISI STATICA LINEARE'!$G$23)),IF(B87&lt;'ANALISI STATICA LINEARE'!$G$24,'ANALISI STATICA LINEARE'!$G$18*'ANALISI STATICA LINEARE'!$G$21*'ANALISI STATICA LINEARE'!$G$28*'ANALISI STATICA LINEARE'!$G$9,IF(B87&lt;'ANALISI STATICA LINEARE'!$G$25,'ANALISI STATICA LINEARE'!$G$18*'ANALISI STATICA LINEARE'!$G$21*'ANALISI STATICA LINEARE'!$G$28*'ANALISI STATICA LINEARE'!$G$9*('ANALISI STATICA LINEARE'!$G$24/B87),'ANALISI STATICA LINEARE'!$G$18*'ANALISI STATICA LINEARE'!$G$21*'ANALISI STATICA LINEARE'!$G$28*'ANALISI STATICA LINEARE'!$G$9*(('ANALISI STATICA LINEARE'!$G$24*'ANALISI STATICA LINEARE'!$G$25)/B87^2))))</f>
        <v>0.27782435893121138</v>
      </c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2:14" x14ac:dyDescent="0.25">
      <c r="B88" s="21">
        <f t="shared" si="1"/>
        <v>0.77000000000000046</v>
      </c>
      <c r="C88" s="15">
        <f>1/'ANALISI STATICA LINEARE'!$G$17*IF(B88&lt;'ANALISI STATICA LINEARE'!$G$23,'ANALISI STATICA LINEARE'!$G$18*'ANALISI STATICA LINEARE'!$G$21*'ANALISI STATICA LINEARE'!$G$27*'ANALISI STATICA LINEARE'!$G$9*(B88/'ANALISI STATICA LINEARE'!$G$23+1/('ANALISI STATICA LINEARE'!$G$27*'ANALISI STATICA LINEARE'!$G$9)*(1-B88/'ANALISI STATICA LINEARE'!$G$23)),IF(B88&lt;'ANALISI STATICA LINEARE'!$G$24,'ANALISI STATICA LINEARE'!$G$18*'ANALISI STATICA LINEARE'!$G$21*'ANALISI STATICA LINEARE'!$G$27*'ANALISI STATICA LINEARE'!$G$9,IF(B88&lt;'ANALISI STATICA LINEARE'!$G$25,'ANALISI STATICA LINEARE'!$G$18*'ANALISI STATICA LINEARE'!$G$21*'ANALISI STATICA LINEARE'!$G$27*'ANALISI STATICA LINEARE'!$G$9*('ANALISI STATICA LINEARE'!$G$24/B88),'ANALISI STATICA LINEARE'!$G$18*'ANALISI STATICA LINEARE'!$G$21*'ANALISI STATICA LINEARE'!$G$27*'ANALISI STATICA LINEARE'!$G$9*(('ANALISI STATICA LINEARE'!$G$24*'ANALISI STATICA LINEARE'!$G$25)/B88^2))))</f>
        <v>0.41132437556049478</v>
      </c>
      <c r="D88" s="15">
        <f>1/'ANALISI STATICA LINEARE'!$G$17*IF(B88&lt;'ANALISI STATICA LINEARE'!$G$23,'ANALISI STATICA LINEARE'!$G$18*'ANALISI STATICA LINEARE'!$G$21*'ANALISI STATICA LINEARE'!$G$28*'ANALISI STATICA LINEARE'!$G$9*(B88/'ANALISI STATICA LINEARE'!$G$23+1/('ANALISI STATICA LINEARE'!$G$28*'ANALISI STATICA LINEARE'!$G$9)*(1-B88/'ANALISI STATICA LINEARE'!$G$23)),IF(B88&lt;'ANALISI STATICA LINEARE'!$G$24,'ANALISI STATICA LINEARE'!$G$18*'ANALISI STATICA LINEARE'!$G$21*'ANALISI STATICA LINEARE'!$G$28*'ANALISI STATICA LINEARE'!$G$9,IF(B88&lt;'ANALISI STATICA LINEARE'!$G$25,'ANALISI STATICA LINEARE'!$G$18*'ANALISI STATICA LINEARE'!$G$21*'ANALISI STATICA LINEARE'!$G$28*'ANALISI STATICA LINEARE'!$G$9*('ANALISI STATICA LINEARE'!$G$24/B88),'ANALISI STATICA LINEARE'!$G$18*'ANALISI STATICA LINEARE'!$G$21*'ANALISI STATICA LINEARE'!$G$28*'ANALISI STATICA LINEARE'!$G$9*(('ANALISI STATICA LINEARE'!$G$24*'ANALISI STATICA LINEARE'!$G$25)/B88^2))))</f>
        <v>0.27421625037366321</v>
      </c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2:14" x14ac:dyDescent="0.25">
      <c r="B89" s="21">
        <f t="shared" si="1"/>
        <v>0.78000000000000047</v>
      </c>
      <c r="C89" s="15">
        <f>1/'ANALISI STATICA LINEARE'!$G$17*IF(B89&lt;'ANALISI STATICA LINEARE'!$G$23,'ANALISI STATICA LINEARE'!$G$18*'ANALISI STATICA LINEARE'!$G$21*'ANALISI STATICA LINEARE'!$G$27*'ANALISI STATICA LINEARE'!$G$9*(B89/'ANALISI STATICA LINEARE'!$G$23+1/('ANALISI STATICA LINEARE'!$G$27*'ANALISI STATICA LINEARE'!$G$9)*(1-B89/'ANALISI STATICA LINEARE'!$G$23)),IF(B89&lt;'ANALISI STATICA LINEARE'!$G$24,'ANALISI STATICA LINEARE'!$G$18*'ANALISI STATICA LINEARE'!$G$21*'ANALISI STATICA LINEARE'!$G$27*'ANALISI STATICA LINEARE'!$G$9,IF(B89&lt;'ANALISI STATICA LINEARE'!$G$25,'ANALISI STATICA LINEARE'!$G$18*'ANALISI STATICA LINEARE'!$G$21*'ANALISI STATICA LINEARE'!$G$27*'ANALISI STATICA LINEARE'!$G$9*('ANALISI STATICA LINEARE'!$G$24/B89),'ANALISI STATICA LINEARE'!$G$18*'ANALISI STATICA LINEARE'!$G$21*'ANALISI STATICA LINEARE'!$G$27*'ANALISI STATICA LINEARE'!$G$9*(('ANALISI STATICA LINEARE'!$G$24*'ANALISI STATICA LINEARE'!$G$25)/B89^2))))</f>
        <v>0.40605098613023205</v>
      </c>
      <c r="D89" s="15">
        <f>1/'ANALISI STATICA LINEARE'!$G$17*IF(B89&lt;'ANALISI STATICA LINEARE'!$G$23,'ANALISI STATICA LINEARE'!$G$18*'ANALISI STATICA LINEARE'!$G$21*'ANALISI STATICA LINEARE'!$G$28*'ANALISI STATICA LINEARE'!$G$9*(B89/'ANALISI STATICA LINEARE'!$G$23+1/('ANALISI STATICA LINEARE'!$G$28*'ANALISI STATICA LINEARE'!$G$9)*(1-B89/'ANALISI STATICA LINEARE'!$G$23)),IF(B89&lt;'ANALISI STATICA LINEARE'!$G$24,'ANALISI STATICA LINEARE'!$G$18*'ANALISI STATICA LINEARE'!$G$21*'ANALISI STATICA LINEARE'!$G$28*'ANALISI STATICA LINEARE'!$G$9,IF(B89&lt;'ANALISI STATICA LINEARE'!$G$25,'ANALISI STATICA LINEARE'!$G$18*'ANALISI STATICA LINEARE'!$G$21*'ANALISI STATICA LINEARE'!$G$28*'ANALISI STATICA LINEARE'!$G$9*('ANALISI STATICA LINEARE'!$G$24/B89),'ANALISI STATICA LINEARE'!$G$18*'ANALISI STATICA LINEARE'!$G$21*'ANALISI STATICA LINEARE'!$G$28*'ANALISI STATICA LINEARE'!$G$9*(('ANALISI STATICA LINEARE'!$G$24*'ANALISI STATICA LINEARE'!$G$25)/B89^2))))</f>
        <v>0.2707006574201547</v>
      </c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2:14" x14ac:dyDescent="0.25">
      <c r="B90" s="21">
        <f t="shared" si="1"/>
        <v>0.79000000000000048</v>
      </c>
      <c r="C90" s="15">
        <f>1/'ANALISI STATICA LINEARE'!$G$17*IF(B90&lt;'ANALISI STATICA LINEARE'!$G$23,'ANALISI STATICA LINEARE'!$G$18*'ANALISI STATICA LINEARE'!$G$21*'ANALISI STATICA LINEARE'!$G$27*'ANALISI STATICA LINEARE'!$G$9*(B90/'ANALISI STATICA LINEARE'!$G$23+1/('ANALISI STATICA LINEARE'!$G$27*'ANALISI STATICA LINEARE'!$G$9)*(1-B90/'ANALISI STATICA LINEARE'!$G$23)),IF(B90&lt;'ANALISI STATICA LINEARE'!$G$24,'ANALISI STATICA LINEARE'!$G$18*'ANALISI STATICA LINEARE'!$G$21*'ANALISI STATICA LINEARE'!$G$27*'ANALISI STATICA LINEARE'!$G$9,IF(B90&lt;'ANALISI STATICA LINEARE'!$G$25,'ANALISI STATICA LINEARE'!$G$18*'ANALISI STATICA LINEARE'!$G$21*'ANALISI STATICA LINEARE'!$G$27*'ANALISI STATICA LINEARE'!$G$9*('ANALISI STATICA LINEARE'!$G$24/B90),'ANALISI STATICA LINEARE'!$G$18*'ANALISI STATICA LINEARE'!$G$21*'ANALISI STATICA LINEARE'!$G$27*'ANALISI STATICA LINEARE'!$G$9*(('ANALISI STATICA LINEARE'!$G$24*'ANALISI STATICA LINEARE'!$G$25)/B90^2))))</f>
        <v>0.40091110022984944</v>
      </c>
      <c r="D90" s="15">
        <f>1/'ANALISI STATICA LINEARE'!$G$17*IF(B90&lt;'ANALISI STATICA LINEARE'!$G$23,'ANALISI STATICA LINEARE'!$G$18*'ANALISI STATICA LINEARE'!$G$21*'ANALISI STATICA LINEARE'!$G$28*'ANALISI STATICA LINEARE'!$G$9*(B90/'ANALISI STATICA LINEARE'!$G$23+1/('ANALISI STATICA LINEARE'!$G$28*'ANALISI STATICA LINEARE'!$G$9)*(1-B90/'ANALISI STATICA LINEARE'!$G$23)),IF(B90&lt;'ANALISI STATICA LINEARE'!$G$24,'ANALISI STATICA LINEARE'!$G$18*'ANALISI STATICA LINEARE'!$G$21*'ANALISI STATICA LINEARE'!$G$28*'ANALISI STATICA LINEARE'!$G$9,IF(B90&lt;'ANALISI STATICA LINEARE'!$G$25,'ANALISI STATICA LINEARE'!$G$18*'ANALISI STATICA LINEARE'!$G$21*'ANALISI STATICA LINEARE'!$G$28*'ANALISI STATICA LINEARE'!$G$9*('ANALISI STATICA LINEARE'!$G$24/B90),'ANALISI STATICA LINEARE'!$G$18*'ANALISI STATICA LINEARE'!$G$21*'ANALISI STATICA LINEARE'!$G$28*'ANALISI STATICA LINEARE'!$G$9*(('ANALISI STATICA LINEARE'!$G$24*'ANALISI STATICA LINEARE'!$G$25)/B90^2))))</f>
        <v>0.26727406681989963</v>
      </c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2:14" x14ac:dyDescent="0.25">
      <c r="B91" s="21">
        <f t="shared" si="1"/>
        <v>0.80000000000000049</v>
      </c>
      <c r="C91" s="15">
        <f>1/'ANALISI STATICA LINEARE'!$G$17*IF(B91&lt;'ANALISI STATICA LINEARE'!$G$23,'ANALISI STATICA LINEARE'!$G$18*'ANALISI STATICA LINEARE'!$G$21*'ANALISI STATICA LINEARE'!$G$27*'ANALISI STATICA LINEARE'!$G$9*(B91/'ANALISI STATICA LINEARE'!$G$23+1/('ANALISI STATICA LINEARE'!$G$27*'ANALISI STATICA LINEARE'!$G$9)*(1-B91/'ANALISI STATICA LINEARE'!$G$23)),IF(B91&lt;'ANALISI STATICA LINEARE'!$G$24,'ANALISI STATICA LINEARE'!$G$18*'ANALISI STATICA LINEARE'!$G$21*'ANALISI STATICA LINEARE'!$G$27*'ANALISI STATICA LINEARE'!$G$9,IF(B91&lt;'ANALISI STATICA LINEARE'!$G$25,'ANALISI STATICA LINEARE'!$G$18*'ANALISI STATICA LINEARE'!$G$21*'ANALISI STATICA LINEARE'!$G$27*'ANALISI STATICA LINEARE'!$G$9*('ANALISI STATICA LINEARE'!$G$24/B91),'ANALISI STATICA LINEARE'!$G$18*'ANALISI STATICA LINEARE'!$G$21*'ANALISI STATICA LINEARE'!$G$27*'ANALISI STATICA LINEARE'!$G$9*(('ANALISI STATICA LINEARE'!$G$24*'ANALISI STATICA LINEARE'!$G$25)/B91^2))))</f>
        <v>0.39589971147697633</v>
      </c>
      <c r="D91" s="15">
        <f>1/'ANALISI STATICA LINEARE'!$G$17*IF(B91&lt;'ANALISI STATICA LINEARE'!$G$23,'ANALISI STATICA LINEARE'!$G$18*'ANALISI STATICA LINEARE'!$G$21*'ANALISI STATICA LINEARE'!$G$28*'ANALISI STATICA LINEARE'!$G$9*(B91/'ANALISI STATICA LINEARE'!$G$23+1/('ANALISI STATICA LINEARE'!$G$28*'ANALISI STATICA LINEARE'!$G$9)*(1-B91/'ANALISI STATICA LINEARE'!$G$23)),IF(B91&lt;'ANALISI STATICA LINEARE'!$G$24,'ANALISI STATICA LINEARE'!$G$18*'ANALISI STATICA LINEARE'!$G$21*'ANALISI STATICA LINEARE'!$G$28*'ANALISI STATICA LINEARE'!$G$9,IF(B91&lt;'ANALISI STATICA LINEARE'!$G$25,'ANALISI STATICA LINEARE'!$G$18*'ANALISI STATICA LINEARE'!$G$21*'ANALISI STATICA LINEARE'!$G$28*'ANALISI STATICA LINEARE'!$G$9*('ANALISI STATICA LINEARE'!$G$24/B91),'ANALISI STATICA LINEARE'!$G$18*'ANALISI STATICA LINEARE'!$G$21*'ANALISI STATICA LINEARE'!$G$28*'ANALISI STATICA LINEARE'!$G$9*(('ANALISI STATICA LINEARE'!$G$24*'ANALISI STATICA LINEARE'!$G$25)/B91^2))))</f>
        <v>0.26393314098465087</v>
      </c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2:14" x14ac:dyDescent="0.25">
      <c r="B92" s="21">
        <f t="shared" si="1"/>
        <v>0.8100000000000005</v>
      </c>
      <c r="C92" s="15">
        <f>1/'ANALISI STATICA LINEARE'!$G$17*IF(B92&lt;'ANALISI STATICA LINEARE'!$G$23,'ANALISI STATICA LINEARE'!$G$18*'ANALISI STATICA LINEARE'!$G$21*'ANALISI STATICA LINEARE'!$G$27*'ANALISI STATICA LINEARE'!$G$9*(B92/'ANALISI STATICA LINEARE'!$G$23+1/('ANALISI STATICA LINEARE'!$G$27*'ANALISI STATICA LINEARE'!$G$9)*(1-B92/'ANALISI STATICA LINEARE'!$G$23)),IF(B92&lt;'ANALISI STATICA LINEARE'!$G$24,'ANALISI STATICA LINEARE'!$G$18*'ANALISI STATICA LINEARE'!$G$21*'ANALISI STATICA LINEARE'!$G$27*'ANALISI STATICA LINEARE'!$G$9,IF(B92&lt;'ANALISI STATICA LINEARE'!$G$25,'ANALISI STATICA LINEARE'!$G$18*'ANALISI STATICA LINEARE'!$G$21*'ANALISI STATICA LINEARE'!$G$27*'ANALISI STATICA LINEARE'!$G$9*('ANALISI STATICA LINEARE'!$G$24/B92),'ANALISI STATICA LINEARE'!$G$18*'ANALISI STATICA LINEARE'!$G$21*'ANALISI STATICA LINEARE'!$G$27*'ANALISI STATICA LINEARE'!$G$9*(('ANALISI STATICA LINEARE'!$G$24*'ANALISI STATICA LINEARE'!$G$25)/B92^2))))</f>
        <v>0.39101206071800126</v>
      </c>
      <c r="D92" s="15">
        <f>1/'ANALISI STATICA LINEARE'!$G$17*IF(B92&lt;'ANALISI STATICA LINEARE'!$G$23,'ANALISI STATICA LINEARE'!$G$18*'ANALISI STATICA LINEARE'!$G$21*'ANALISI STATICA LINEARE'!$G$28*'ANALISI STATICA LINEARE'!$G$9*(B92/'ANALISI STATICA LINEARE'!$G$23+1/('ANALISI STATICA LINEARE'!$G$28*'ANALISI STATICA LINEARE'!$G$9)*(1-B92/'ANALISI STATICA LINEARE'!$G$23)),IF(B92&lt;'ANALISI STATICA LINEARE'!$G$24,'ANALISI STATICA LINEARE'!$G$18*'ANALISI STATICA LINEARE'!$G$21*'ANALISI STATICA LINEARE'!$G$28*'ANALISI STATICA LINEARE'!$G$9,IF(B92&lt;'ANALISI STATICA LINEARE'!$G$25,'ANALISI STATICA LINEARE'!$G$18*'ANALISI STATICA LINEARE'!$G$21*'ANALISI STATICA LINEARE'!$G$28*'ANALISI STATICA LINEARE'!$G$9*('ANALISI STATICA LINEARE'!$G$24/B92),'ANALISI STATICA LINEARE'!$G$18*'ANALISI STATICA LINEARE'!$G$21*'ANALISI STATICA LINEARE'!$G$28*'ANALISI STATICA LINEARE'!$G$9*(('ANALISI STATICA LINEARE'!$G$24*'ANALISI STATICA LINEARE'!$G$25)/B92^2))))</f>
        <v>0.26067470714533419</v>
      </c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2:14" x14ac:dyDescent="0.25">
      <c r="B93" s="21">
        <f t="shared" si="1"/>
        <v>0.82000000000000051</v>
      </c>
      <c r="C93" s="15">
        <f>1/'ANALISI STATICA LINEARE'!$G$17*IF(B93&lt;'ANALISI STATICA LINEARE'!$G$23,'ANALISI STATICA LINEARE'!$G$18*'ANALISI STATICA LINEARE'!$G$21*'ANALISI STATICA LINEARE'!$G$27*'ANALISI STATICA LINEARE'!$G$9*(B93/'ANALISI STATICA LINEARE'!$G$23+1/('ANALISI STATICA LINEARE'!$G$27*'ANALISI STATICA LINEARE'!$G$9)*(1-B93/'ANALISI STATICA LINEARE'!$G$23)),IF(B93&lt;'ANALISI STATICA LINEARE'!$G$24,'ANALISI STATICA LINEARE'!$G$18*'ANALISI STATICA LINEARE'!$G$21*'ANALISI STATICA LINEARE'!$G$27*'ANALISI STATICA LINEARE'!$G$9,IF(B93&lt;'ANALISI STATICA LINEARE'!$G$25,'ANALISI STATICA LINEARE'!$G$18*'ANALISI STATICA LINEARE'!$G$21*'ANALISI STATICA LINEARE'!$G$27*'ANALISI STATICA LINEARE'!$G$9*('ANALISI STATICA LINEARE'!$G$24/B93),'ANALISI STATICA LINEARE'!$G$18*'ANALISI STATICA LINEARE'!$G$21*'ANALISI STATICA LINEARE'!$G$27*'ANALISI STATICA LINEARE'!$G$9*(('ANALISI STATICA LINEARE'!$G$24*'ANALISI STATICA LINEARE'!$G$25)/B93^2))))</f>
        <v>0.38624362095314757</v>
      </c>
      <c r="D93" s="15">
        <f>1/'ANALISI STATICA LINEARE'!$G$17*IF(B93&lt;'ANALISI STATICA LINEARE'!$G$23,'ANALISI STATICA LINEARE'!$G$18*'ANALISI STATICA LINEARE'!$G$21*'ANALISI STATICA LINEARE'!$G$28*'ANALISI STATICA LINEARE'!$G$9*(B93/'ANALISI STATICA LINEARE'!$G$23+1/('ANALISI STATICA LINEARE'!$G$28*'ANALISI STATICA LINEARE'!$G$9)*(1-B93/'ANALISI STATICA LINEARE'!$G$23)),IF(B93&lt;'ANALISI STATICA LINEARE'!$G$24,'ANALISI STATICA LINEARE'!$G$18*'ANALISI STATICA LINEARE'!$G$21*'ANALISI STATICA LINEARE'!$G$28*'ANALISI STATICA LINEARE'!$G$9,IF(B93&lt;'ANALISI STATICA LINEARE'!$G$25,'ANALISI STATICA LINEARE'!$G$18*'ANALISI STATICA LINEARE'!$G$21*'ANALISI STATICA LINEARE'!$G$28*'ANALISI STATICA LINEARE'!$G$9*('ANALISI STATICA LINEARE'!$G$24/B93),'ANALISI STATICA LINEARE'!$G$18*'ANALISI STATICA LINEARE'!$G$21*'ANALISI STATICA LINEARE'!$G$28*'ANALISI STATICA LINEARE'!$G$9*(('ANALISI STATICA LINEARE'!$G$24*'ANALISI STATICA LINEARE'!$G$25)/B93^2))))</f>
        <v>0.25749574730209834</v>
      </c>
      <c r="E93" s="4"/>
      <c r="F93" s="4"/>
      <c r="G93" s="4"/>
      <c r="H93" s="4"/>
      <c r="I93" s="4"/>
      <c r="J93" s="4"/>
      <c r="K93" s="4"/>
      <c r="L93" s="4"/>
      <c r="M93" s="4"/>
      <c r="N93" s="4"/>
    </row>
    <row r="94" spans="2:14" x14ac:dyDescent="0.25">
      <c r="B94" s="21">
        <f t="shared" si="1"/>
        <v>0.83000000000000052</v>
      </c>
      <c r="C94" s="15">
        <f>1/'ANALISI STATICA LINEARE'!$G$17*IF(B94&lt;'ANALISI STATICA LINEARE'!$G$23,'ANALISI STATICA LINEARE'!$G$18*'ANALISI STATICA LINEARE'!$G$21*'ANALISI STATICA LINEARE'!$G$27*'ANALISI STATICA LINEARE'!$G$9*(B94/'ANALISI STATICA LINEARE'!$G$23+1/('ANALISI STATICA LINEARE'!$G$27*'ANALISI STATICA LINEARE'!$G$9)*(1-B94/'ANALISI STATICA LINEARE'!$G$23)),IF(B94&lt;'ANALISI STATICA LINEARE'!$G$24,'ANALISI STATICA LINEARE'!$G$18*'ANALISI STATICA LINEARE'!$G$21*'ANALISI STATICA LINEARE'!$G$27*'ANALISI STATICA LINEARE'!$G$9,IF(B94&lt;'ANALISI STATICA LINEARE'!$G$25,'ANALISI STATICA LINEARE'!$G$18*'ANALISI STATICA LINEARE'!$G$21*'ANALISI STATICA LINEARE'!$G$27*'ANALISI STATICA LINEARE'!$G$9*('ANALISI STATICA LINEARE'!$G$24/B94),'ANALISI STATICA LINEARE'!$G$18*'ANALISI STATICA LINEARE'!$G$21*'ANALISI STATICA LINEARE'!$G$27*'ANALISI STATICA LINEARE'!$G$9*(('ANALISI STATICA LINEARE'!$G$24*'ANALISI STATICA LINEARE'!$G$25)/B94^2))))</f>
        <v>0.3815900833513024</v>
      </c>
      <c r="D94" s="15">
        <f>1/'ANALISI STATICA LINEARE'!$G$17*IF(B94&lt;'ANALISI STATICA LINEARE'!$G$23,'ANALISI STATICA LINEARE'!$G$18*'ANALISI STATICA LINEARE'!$G$21*'ANALISI STATICA LINEARE'!$G$28*'ANALISI STATICA LINEARE'!$G$9*(B94/'ANALISI STATICA LINEARE'!$G$23+1/('ANALISI STATICA LINEARE'!$G$28*'ANALISI STATICA LINEARE'!$G$9)*(1-B94/'ANALISI STATICA LINEARE'!$G$23)),IF(B94&lt;'ANALISI STATICA LINEARE'!$G$24,'ANALISI STATICA LINEARE'!$G$18*'ANALISI STATICA LINEARE'!$G$21*'ANALISI STATICA LINEARE'!$G$28*'ANALISI STATICA LINEARE'!$G$9,IF(B94&lt;'ANALISI STATICA LINEARE'!$G$25,'ANALISI STATICA LINEARE'!$G$18*'ANALISI STATICA LINEARE'!$G$21*'ANALISI STATICA LINEARE'!$G$28*'ANALISI STATICA LINEARE'!$G$9*('ANALISI STATICA LINEARE'!$G$24/B94),'ANALISI STATICA LINEARE'!$G$18*'ANALISI STATICA LINEARE'!$G$21*'ANALISI STATICA LINEARE'!$G$28*'ANALISI STATICA LINEARE'!$G$9*(('ANALISI STATICA LINEARE'!$G$24*'ANALISI STATICA LINEARE'!$G$25)/B94^2))))</f>
        <v>0.25439338890086827</v>
      </c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2:14" x14ac:dyDescent="0.25">
      <c r="B95" s="21">
        <f t="shared" si="1"/>
        <v>0.84000000000000052</v>
      </c>
      <c r="C95" s="15">
        <f>1/'ANALISI STATICA LINEARE'!$G$17*IF(B95&lt;'ANALISI STATICA LINEARE'!$G$23,'ANALISI STATICA LINEARE'!$G$18*'ANALISI STATICA LINEARE'!$G$21*'ANALISI STATICA LINEARE'!$G$27*'ANALISI STATICA LINEARE'!$G$9*(B95/'ANALISI STATICA LINEARE'!$G$23+1/('ANALISI STATICA LINEARE'!$G$27*'ANALISI STATICA LINEARE'!$G$9)*(1-B95/'ANALISI STATICA LINEARE'!$G$23)),IF(B95&lt;'ANALISI STATICA LINEARE'!$G$24,'ANALISI STATICA LINEARE'!$G$18*'ANALISI STATICA LINEARE'!$G$21*'ANALISI STATICA LINEARE'!$G$27*'ANALISI STATICA LINEARE'!$G$9,IF(B95&lt;'ANALISI STATICA LINEARE'!$G$25,'ANALISI STATICA LINEARE'!$G$18*'ANALISI STATICA LINEARE'!$G$21*'ANALISI STATICA LINEARE'!$G$27*'ANALISI STATICA LINEARE'!$G$9*('ANALISI STATICA LINEARE'!$G$24/B95),'ANALISI STATICA LINEARE'!$G$18*'ANALISI STATICA LINEARE'!$G$21*'ANALISI STATICA LINEARE'!$G$27*'ANALISI STATICA LINEARE'!$G$9*(('ANALISI STATICA LINEARE'!$G$24*'ANALISI STATICA LINEARE'!$G$25)/B95^2))))</f>
        <v>0.37704734426378694</v>
      </c>
      <c r="D95" s="15">
        <f>1/'ANALISI STATICA LINEARE'!$G$17*IF(B95&lt;'ANALISI STATICA LINEARE'!$G$23,'ANALISI STATICA LINEARE'!$G$18*'ANALISI STATICA LINEARE'!$G$21*'ANALISI STATICA LINEARE'!$G$28*'ANALISI STATICA LINEARE'!$G$9*(B95/'ANALISI STATICA LINEARE'!$G$23+1/('ANALISI STATICA LINEARE'!$G$28*'ANALISI STATICA LINEARE'!$G$9)*(1-B95/'ANALISI STATICA LINEARE'!$G$23)),IF(B95&lt;'ANALISI STATICA LINEARE'!$G$24,'ANALISI STATICA LINEARE'!$G$18*'ANALISI STATICA LINEARE'!$G$21*'ANALISI STATICA LINEARE'!$G$28*'ANALISI STATICA LINEARE'!$G$9,IF(B95&lt;'ANALISI STATICA LINEARE'!$G$25,'ANALISI STATICA LINEARE'!$G$18*'ANALISI STATICA LINEARE'!$G$21*'ANALISI STATICA LINEARE'!$G$28*'ANALISI STATICA LINEARE'!$G$9*('ANALISI STATICA LINEARE'!$G$24/B95),'ANALISI STATICA LINEARE'!$G$18*'ANALISI STATICA LINEARE'!$G$21*'ANALISI STATICA LINEARE'!$G$28*'ANALISI STATICA LINEARE'!$G$9*(('ANALISI STATICA LINEARE'!$G$24*'ANALISI STATICA LINEARE'!$G$25)/B95^2))))</f>
        <v>0.25136489617585794</v>
      </c>
      <c r="E95" s="4"/>
      <c r="F95" s="4"/>
      <c r="G95" s="4"/>
      <c r="H95" s="4"/>
      <c r="I95" s="4"/>
      <c r="J95" s="4"/>
      <c r="K95" s="4"/>
      <c r="L95" s="4"/>
      <c r="M95" s="4"/>
      <c r="N95" s="4"/>
    </row>
    <row r="96" spans="2:14" x14ac:dyDescent="0.25">
      <c r="B96" s="21">
        <f t="shared" si="1"/>
        <v>0.85000000000000053</v>
      </c>
      <c r="C96" s="15">
        <f>1/'ANALISI STATICA LINEARE'!$G$17*IF(B96&lt;'ANALISI STATICA LINEARE'!$G$23,'ANALISI STATICA LINEARE'!$G$18*'ANALISI STATICA LINEARE'!$G$21*'ANALISI STATICA LINEARE'!$G$27*'ANALISI STATICA LINEARE'!$G$9*(B96/'ANALISI STATICA LINEARE'!$G$23+1/('ANALISI STATICA LINEARE'!$G$27*'ANALISI STATICA LINEARE'!$G$9)*(1-B96/'ANALISI STATICA LINEARE'!$G$23)),IF(B96&lt;'ANALISI STATICA LINEARE'!$G$24,'ANALISI STATICA LINEARE'!$G$18*'ANALISI STATICA LINEARE'!$G$21*'ANALISI STATICA LINEARE'!$G$27*'ANALISI STATICA LINEARE'!$G$9,IF(B96&lt;'ANALISI STATICA LINEARE'!$G$25,'ANALISI STATICA LINEARE'!$G$18*'ANALISI STATICA LINEARE'!$G$21*'ANALISI STATICA LINEARE'!$G$27*'ANALISI STATICA LINEARE'!$G$9*('ANALISI STATICA LINEARE'!$G$24/B96),'ANALISI STATICA LINEARE'!$G$18*'ANALISI STATICA LINEARE'!$G$21*'ANALISI STATICA LINEARE'!$G$27*'ANALISI STATICA LINEARE'!$G$9*(('ANALISI STATICA LINEARE'!$G$24*'ANALISI STATICA LINEARE'!$G$25)/B96^2))))</f>
        <v>0.37261149315480124</v>
      </c>
      <c r="D96" s="15">
        <f>1/'ANALISI STATICA LINEARE'!$G$17*IF(B96&lt;'ANALISI STATICA LINEARE'!$G$23,'ANALISI STATICA LINEARE'!$G$18*'ANALISI STATICA LINEARE'!$G$21*'ANALISI STATICA LINEARE'!$G$28*'ANALISI STATICA LINEARE'!$G$9*(B96/'ANALISI STATICA LINEARE'!$G$23+1/('ANALISI STATICA LINEARE'!$G$28*'ANALISI STATICA LINEARE'!$G$9)*(1-B96/'ANALISI STATICA LINEARE'!$G$23)),IF(B96&lt;'ANALISI STATICA LINEARE'!$G$24,'ANALISI STATICA LINEARE'!$G$18*'ANALISI STATICA LINEARE'!$G$21*'ANALISI STATICA LINEARE'!$G$28*'ANALISI STATICA LINEARE'!$G$9,IF(B96&lt;'ANALISI STATICA LINEARE'!$G$25,'ANALISI STATICA LINEARE'!$G$18*'ANALISI STATICA LINEARE'!$G$21*'ANALISI STATICA LINEARE'!$G$28*'ANALISI STATICA LINEARE'!$G$9*('ANALISI STATICA LINEARE'!$G$24/B96),'ANALISI STATICA LINEARE'!$G$18*'ANALISI STATICA LINEARE'!$G$21*'ANALISI STATICA LINEARE'!$G$28*'ANALISI STATICA LINEARE'!$G$9*(('ANALISI STATICA LINEARE'!$G$24*'ANALISI STATICA LINEARE'!$G$25)/B96^2))))</f>
        <v>0.24840766210320078</v>
      </c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2:14" x14ac:dyDescent="0.25">
      <c r="B97" s="21">
        <f t="shared" si="1"/>
        <v>0.86000000000000054</v>
      </c>
      <c r="C97" s="15">
        <f>1/'ANALISI STATICA LINEARE'!$G$17*IF(B97&lt;'ANALISI STATICA LINEARE'!$G$23,'ANALISI STATICA LINEARE'!$G$18*'ANALISI STATICA LINEARE'!$G$21*'ANALISI STATICA LINEARE'!$G$27*'ANALISI STATICA LINEARE'!$G$9*(B97/'ANALISI STATICA LINEARE'!$G$23+1/('ANALISI STATICA LINEARE'!$G$27*'ANALISI STATICA LINEARE'!$G$9)*(1-B97/'ANALISI STATICA LINEARE'!$G$23)),IF(B97&lt;'ANALISI STATICA LINEARE'!$G$24,'ANALISI STATICA LINEARE'!$G$18*'ANALISI STATICA LINEARE'!$G$21*'ANALISI STATICA LINEARE'!$G$27*'ANALISI STATICA LINEARE'!$G$9,IF(B97&lt;'ANALISI STATICA LINEARE'!$G$25,'ANALISI STATICA LINEARE'!$G$18*'ANALISI STATICA LINEARE'!$G$21*'ANALISI STATICA LINEARE'!$G$27*'ANALISI STATICA LINEARE'!$G$9*('ANALISI STATICA LINEARE'!$G$24/B97),'ANALISI STATICA LINEARE'!$G$18*'ANALISI STATICA LINEARE'!$G$21*'ANALISI STATICA LINEARE'!$G$27*'ANALISI STATICA LINEARE'!$G$9*(('ANALISI STATICA LINEARE'!$G$24*'ANALISI STATICA LINEARE'!$G$25)/B97^2))))</f>
        <v>0.36827880137393137</v>
      </c>
      <c r="D97" s="15">
        <f>1/'ANALISI STATICA LINEARE'!$G$17*IF(B97&lt;'ANALISI STATICA LINEARE'!$G$23,'ANALISI STATICA LINEARE'!$G$18*'ANALISI STATICA LINEARE'!$G$21*'ANALISI STATICA LINEARE'!$G$28*'ANALISI STATICA LINEARE'!$G$9*(B97/'ANALISI STATICA LINEARE'!$G$23+1/('ANALISI STATICA LINEARE'!$G$28*'ANALISI STATICA LINEARE'!$G$9)*(1-B97/'ANALISI STATICA LINEARE'!$G$23)),IF(B97&lt;'ANALISI STATICA LINEARE'!$G$24,'ANALISI STATICA LINEARE'!$G$18*'ANALISI STATICA LINEARE'!$G$21*'ANALISI STATICA LINEARE'!$G$28*'ANALISI STATICA LINEARE'!$G$9,IF(B97&lt;'ANALISI STATICA LINEARE'!$G$25,'ANALISI STATICA LINEARE'!$G$18*'ANALISI STATICA LINEARE'!$G$21*'ANALISI STATICA LINEARE'!$G$28*'ANALISI STATICA LINEARE'!$G$9*('ANALISI STATICA LINEARE'!$G$24/B97),'ANALISI STATICA LINEARE'!$G$18*'ANALISI STATICA LINEARE'!$G$21*'ANALISI STATICA LINEARE'!$G$28*'ANALISI STATICA LINEARE'!$G$9*(('ANALISI STATICA LINEARE'!$G$24*'ANALISI STATICA LINEARE'!$G$25)/B97^2))))</f>
        <v>0.24551920091595425</v>
      </c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2:14" x14ac:dyDescent="0.25">
      <c r="B98" s="21">
        <f t="shared" si="1"/>
        <v>0.87000000000000055</v>
      </c>
      <c r="C98" s="15">
        <f>1/'ANALISI STATICA LINEARE'!$G$17*IF(B98&lt;'ANALISI STATICA LINEARE'!$G$23,'ANALISI STATICA LINEARE'!$G$18*'ANALISI STATICA LINEARE'!$G$21*'ANALISI STATICA LINEARE'!$G$27*'ANALISI STATICA LINEARE'!$G$9*(B98/'ANALISI STATICA LINEARE'!$G$23+1/('ANALISI STATICA LINEARE'!$G$27*'ANALISI STATICA LINEARE'!$G$9)*(1-B98/'ANALISI STATICA LINEARE'!$G$23)),IF(B98&lt;'ANALISI STATICA LINEARE'!$G$24,'ANALISI STATICA LINEARE'!$G$18*'ANALISI STATICA LINEARE'!$G$21*'ANALISI STATICA LINEARE'!$G$27*'ANALISI STATICA LINEARE'!$G$9,IF(B98&lt;'ANALISI STATICA LINEARE'!$G$25,'ANALISI STATICA LINEARE'!$G$18*'ANALISI STATICA LINEARE'!$G$21*'ANALISI STATICA LINEARE'!$G$27*'ANALISI STATICA LINEARE'!$G$9*('ANALISI STATICA LINEARE'!$G$24/B98),'ANALISI STATICA LINEARE'!$G$18*'ANALISI STATICA LINEARE'!$G$21*'ANALISI STATICA LINEARE'!$G$27*'ANALISI STATICA LINEARE'!$G$9*(('ANALISI STATICA LINEARE'!$G$24*'ANALISI STATICA LINEARE'!$G$25)/B98^2))))</f>
        <v>0.36404571170296668</v>
      </c>
      <c r="D98" s="15">
        <f>1/'ANALISI STATICA LINEARE'!$G$17*IF(B98&lt;'ANALISI STATICA LINEARE'!$G$23,'ANALISI STATICA LINEARE'!$G$18*'ANALISI STATICA LINEARE'!$G$21*'ANALISI STATICA LINEARE'!$G$28*'ANALISI STATICA LINEARE'!$G$9*(B98/'ANALISI STATICA LINEARE'!$G$23+1/('ANALISI STATICA LINEARE'!$G$28*'ANALISI STATICA LINEARE'!$G$9)*(1-B98/'ANALISI STATICA LINEARE'!$G$23)),IF(B98&lt;'ANALISI STATICA LINEARE'!$G$24,'ANALISI STATICA LINEARE'!$G$18*'ANALISI STATICA LINEARE'!$G$21*'ANALISI STATICA LINEARE'!$G$28*'ANALISI STATICA LINEARE'!$G$9,IF(B98&lt;'ANALISI STATICA LINEARE'!$G$25,'ANALISI STATICA LINEARE'!$G$18*'ANALISI STATICA LINEARE'!$G$21*'ANALISI STATICA LINEARE'!$G$28*'ANALISI STATICA LINEARE'!$G$9*('ANALISI STATICA LINEARE'!$G$24/B98),'ANALISI STATICA LINEARE'!$G$18*'ANALISI STATICA LINEARE'!$G$21*'ANALISI STATICA LINEARE'!$G$28*'ANALISI STATICA LINEARE'!$G$9*(('ANALISI STATICA LINEARE'!$G$24*'ANALISI STATICA LINEARE'!$G$25)/B98^2))))</f>
        <v>0.24269714113531107</v>
      </c>
      <c r="E98" s="4"/>
      <c r="F98" s="4"/>
      <c r="G98" s="4"/>
      <c r="H98" s="4"/>
      <c r="I98" s="4"/>
      <c r="J98" s="4"/>
      <c r="K98" s="4"/>
      <c r="L98" s="4"/>
      <c r="M98" s="4"/>
      <c r="N98" s="4"/>
    </row>
    <row r="99" spans="2:14" x14ac:dyDescent="0.25">
      <c r="B99" s="21">
        <f t="shared" si="1"/>
        <v>0.88000000000000056</v>
      </c>
      <c r="C99" s="15">
        <f>1/'ANALISI STATICA LINEARE'!$G$17*IF(B99&lt;'ANALISI STATICA LINEARE'!$G$23,'ANALISI STATICA LINEARE'!$G$18*'ANALISI STATICA LINEARE'!$G$21*'ANALISI STATICA LINEARE'!$G$27*'ANALISI STATICA LINEARE'!$G$9*(B99/'ANALISI STATICA LINEARE'!$G$23+1/('ANALISI STATICA LINEARE'!$G$27*'ANALISI STATICA LINEARE'!$G$9)*(1-B99/'ANALISI STATICA LINEARE'!$G$23)),IF(B99&lt;'ANALISI STATICA LINEARE'!$G$24,'ANALISI STATICA LINEARE'!$G$18*'ANALISI STATICA LINEARE'!$G$21*'ANALISI STATICA LINEARE'!$G$27*'ANALISI STATICA LINEARE'!$G$9,IF(B99&lt;'ANALISI STATICA LINEARE'!$G$25,'ANALISI STATICA LINEARE'!$G$18*'ANALISI STATICA LINEARE'!$G$21*'ANALISI STATICA LINEARE'!$G$27*'ANALISI STATICA LINEARE'!$G$9*('ANALISI STATICA LINEARE'!$G$24/B99),'ANALISI STATICA LINEARE'!$G$18*'ANALISI STATICA LINEARE'!$G$21*'ANALISI STATICA LINEARE'!$G$27*'ANALISI STATICA LINEARE'!$G$9*(('ANALISI STATICA LINEARE'!$G$24*'ANALISI STATICA LINEARE'!$G$25)/B99^2))))</f>
        <v>0.35990882861543294</v>
      </c>
      <c r="D99" s="15">
        <f>1/'ANALISI STATICA LINEARE'!$G$17*IF(B99&lt;'ANALISI STATICA LINEARE'!$G$23,'ANALISI STATICA LINEARE'!$G$18*'ANALISI STATICA LINEARE'!$G$21*'ANALISI STATICA LINEARE'!$G$28*'ANALISI STATICA LINEARE'!$G$9*(B99/'ANALISI STATICA LINEARE'!$G$23+1/('ANALISI STATICA LINEARE'!$G$28*'ANALISI STATICA LINEARE'!$G$9)*(1-B99/'ANALISI STATICA LINEARE'!$G$23)),IF(B99&lt;'ANALISI STATICA LINEARE'!$G$24,'ANALISI STATICA LINEARE'!$G$18*'ANALISI STATICA LINEARE'!$G$21*'ANALISI STATICA LINEARE'!$G$28*'ANALISI STATICA LINEARE'!$G$9,IF(B99&lt;'ANALISI STATICA LINEARE'!$G$25,'ANALISI STATICA LINEARE'!$G$18*'ANALISI STATICA LINEARE'!$G$21*'ANALISI STATICA LINEARE'!$G$28*'ANALISI STATICA LINEARE'!$G$9*('ANALISI STATICA LINEARE'!$G$24/B99),'ANALISI STATICA LINEARE'!$G$18*'ANALISI STATICA LINEARE'!$G$21*'ANALISI STATICA LINEARE'!$G$28*'ANALISI STATICA LINEARE'!$G$9*(('ANALISI STATICA LINEARE'!$G$24*'ANALISI STATICA LINEARE'!$G$25)/B99^2))))</f>
        <v>0.23993921907695528</v>
      </c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spans="2:14" x14ac:dyDescent="0.25">
      <c r="B100" s="21">
        <f t="shared" si="1"/>
        <v>0.89000000000000057</v>
      </c>
      <c r="C100" s="15">
        <f>1/'ANALISI STATICA LINEARE'!$G$17*IF(B100&lt;'ANALISI STATICA LINEARE'!$G$23,'ANALISI STATICA LINEARE'!$G$18*'ANALISI STATICA LINEARE'!$G$21*'ANALISI STATICA LINEARE'!$G$27*'ANALISI STATICA LINEARE'!$G$9*(B100/'ANALISI STATICA LINEARE'!$G$23+1/('ANALISI STATICA LINEARE'!$G$27*'ANALISI STATICA LINEARE'!$G$9)*(1-B100/'ANALISI STATICA LINEARE'!$G$23)),IF(B100&lt;'ANALISI STATICA LINEARE'!$G$24,'ANALISI STATICA LINEARE'!$G$18*'ANALISI STATICA LINEARE'!$G$21*'ANALISI STATICA LINEARE'!$G$27*'ANALISI STATICA LINEARE'!$G$9,IF(B100&lt;'ANALISI STATICA LINEARE'!$G$25,'ANALISI STATICA LINEARE'!$G$18*'ANALISI STATICA LINEARE'!$G$21*'ANALISI STATICA LINEARE'!$G$27*'ANALISI STATICA LINEARE'!$G$9*('ANALISI STATICA LINEARE'!$G$24/B100),'ANALISI STATICA LINEARE'!$G$18*'ANALISI STATICA LINEARE'!$G$21*'ANALISI STATICA LINEARE'!$G$27*'ANALISI STATICA LINEARE'!$G$9*(('ANALISI STATICA LINEARE'!$G$24*'ANALISI STATICA LINEARE'!$G$25)/B100^2))))</f>
        <v>0.35586490919278768</v>
      </c>
      <c r="D100" s="15">
        <f>1/'ANALISI STATICA LINEARE'!$G$17*IF(B100&lt;'ANALISI STATICA LINEARE'!$G$23,'ANALISI STATICA LINEARE'!$G$18*'ANALISI STATICA LINEARE'!$G$21*'ANALISI STATICA LINEARE'!$G$28*'ANALISI STATICA LINEARE'!$G$9*(B100/'ANALISI STATICA LINEARE'!$G$23+1/('ANALISI STATICA LINEARE'!$G$28*'ANALISI STATICA LINEARE'!$G$9)*(1-B100/'ANALISI STATICA LINEARE'!$G$23)),IF(B100&lt;'ANALISI STATICA LINEARE'!$G$24,'ANALISI STATICA LINEARE'!$G$18*'ANALISI STATICA LINEARE'!$G$21*'ANALISI STATICA LINEARE'!$G$28*'ANALISI STATICA LINEARE'!$G$9,IF(B100&lt;'ANALISI STATICA LINEARE'!$G$25,'ANALISI STATICA LINEARE'!$G$18*'ANALISI STATICA LINEARE'!$G$21*'ANALISI STATICA LINEARE'!$G$28*'ANALISI STATICA LINEARE'!$G$9*('ANALISI STATICA LINEARE'!$G$24/B100),'ANALISI STATICA LINEARE'!$G$18*'ANALISI STATICA LINEARE'!$G$21*'ANALISI STATICA LINEARE'!$G$28*'ANALISI STATICA LINEARE'!$G$9*(('ANALISI STATICA LINEARE'!$G$24*'ANALISI STATICA LINEARE'!$G$25)/B100^2))))</f>
        <v>0.23724327279519178</v>
      </c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2:14" x14ac:dyDescent="0.25">
      <c r="B101" s="21">
        <f t="shared" si="1"/>
        <v>0.90000000000000058</v>
      </c>
      <c r="C101" s="15">
        <f>1/'ANALISI STATICA LINEARE'!$G$17*IF(B101&lt;'ANALISI STATICA LINEARE'!$G$23,'ANALISI STATICA LINEARE'!$G$18*'ANALISI STATICA LINEARE'!$G$21*'ANALISI STATICA LINEARE'!$G$27*'ANALISI STATICA LINEARE'!$G$9*(B101/'ANALISI STATICA LINEARE'!$G$23+1/('ANALISI STATICA LINEARE'!$G$27*'ANALISI STATICA LINEARE'!$G$9)*(1-B101/'ANALISI STATICA LINEARE'!$G$23)),IF(B101&lt;'ANALISI STATICA LINEARE'!$G$24,'ANALISI STATICA LINEARE'!$G$18*'ANALISI STATICA LINEARE'!$G$21*'ANALISI STATICA LINEARE'!$G$27*'ANALISI STATICA LINEARE'!$G$9,IF(B101&lt;'ANALISI STATICA LINEARE'!$G$25,'ANALISI STATICA LINEARE'!$G$18*'ANALISI STATICA LINEARE'!$G$21*'ANALISI STATICA LINEARE'!$G$27*'ANALISI STATICA LINEARE'!$G$9*('ANALISI STATICA LINEARE'!$G$24/B101),'ANALISI STATICA LINEARE'!$G$18*'ANALISI STATICA LINEARE'!$G$21*'ANALISI STATICA LINEARE'!$G$27*'ANALISI STATICA LINEARE'!$G$9*(('ANALISI STATICA LINEARE'!$G$24*'ANALISI STATICA LINEARE'!$G$25)/B101^2))))</f>
        <v>0.35191085464620109</v>
      </c>
      <c r="D101" s="15">
        <f>1/'ANALISI STATICA LINEARE'!$G$17*IF(B101&lt;'ANALISI STATICA LINEARE'!$G$23,'ANALISI STATICA LINEARE'!$G$18*'ANALISI STATICA LINEARE'!$G$21*'ANALISI STATICA LINEARE'!$G$28*'ANALISI STATICA LINEARE'!$G$9*(B101/'ANALISI STATICA LINEARE'!$G$23+1/('ANALISI STATICA LINEARE'!$G$28*'ANALISI STATICA LINEARE'!$G$9)*(1-B101/'ANALISI STATICA LINEARE'!$G$23)),IF(B101&lt;'ANALISI STATICA LINEARE'!$G$24,'ANALISI STATICA LINEARE'!$G$18*'ANALISI STATICA LINEARE'!$G$21*'ANALISI STATICA LINEARE'!$G$28*'ANALISI STATICA LINEARE'!$G$9,IF(B101&lt;'ANALISI STATICA LINEARE'!$G$25,'ANALISI STATICA LINEARE'!$G$18*'ANALISI STATICA LINEARE'!$G$21*'ANALISI STATICA LINEARE'!$G$28*'ANALISI STATICA LINEARE'!$G$9*('ANALISI STATICA LINEARE'!$G$24/B101),'ANALISI STATICA LINEARE'!$G$18*'ANALISI STATICA LINEARE'!$G$21*'ANALISI STATICA LINEARE'!$G$28*'ANALISI STATICA LINEARE'!$G$9*(('ANALISI STATICA LINEARE'!$G$24*'ANALISI STATICA LINEARE'!$G$25)/B101^2))))</f>
        <v>0.23460723643080075</v>
      </c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2:14" x14ac:dyDescent="0.25">
      <c r="B102" s="21">
        <f t="shared" si="1"/>
        <v>0.91000000000000059</v>
      </c>
      <c r="C102" s="15">
        <f>1/'ANALISI STATICA LINEARE'!$G$17*IF(B102&lt;'ANALISI STATICA LINEARE'!$G$23,'ANALISI STATICA LINEARE'!$G$18*'ANALISI STATICA LINEARE'!$G$21*'ANALISI STATICA LINEARE'!$G$27*'ANALISI STATICA LINEARE'!$G$9*(B102/'ANALISI STATICA LINEARE'!$G$23+1/('ANALISI STATICA LINEARE'!$G$27*'ANALISI STATICA LINEARE'!$G$9)*(1-B102/'ANALISI STATICA LINEARE'!$G$23)),IF(B102&lt;'ANALISI STATICA LINEARE'!$G$24,'ANALISI STATICA LINEARE'!$G$18*'ANALISI STATICA LINEARE'!$G$21*'ANALISI STATICA LINEARE'!$G$27*'ANALISI STATICA LINEARE'!$G$9,IF(B102&lt;'ANALISI STATICA LINEARE'!$G$25,'ANALISI STATICA LINEARE'!$G$18*'ANALISI STATICA LINEARE'!$G$21*'ANALISI STATICA LINEARE'!$G$27*'ANALISI STATICA LINEARE'!$G$9*('ANALISI STATICA LINEARE'!$G$24/B102),'ANALISI STATICA LINEARE'!$G$18*'ANALISI STATICA LINEARE'!$G$21*'ANALISI STATICA LINEARE'!$G$27*'ANALISI STATICA LINEARE'!$G$9*(('ANALISI STATICA LINEARE'!$G$24*'ANALISI STATICA LINEARE'!$G$25)/B102^2))))</f>
        <v>0.34804370239734178</v>
      </c>
      <c r="D102" s="15">
        <f>1/'ANALISI STATICA LINEARE'!$G$17*IF(B102&lt;'ANALISI STATICA LINEARE'!$G$23,'ANALISI STATICA LINEARE'!$G$18*'ANALISI STATICA LINEARE'!$G$21*'ANALISI STATICA LINEARE'!$G$28*'ANALISI STATICA LINEARE'!$G$9*(B102/'ANALISI STATICA LINEARE'!$G$23+1/('ANALISI STATICA LINEARE'!$G$28*'ANALISI STATICA LINEARE'!$G$9)*(1-B102/'ANALISI STATICA LINEARE'!$G$23)),IF(B102&lt;'ANALISI STATICA LINEARE'!$G$24,'ANALISI STATICA LINEARE'!$G$18*'ANALISI STATICA LINEARE'!$G$21*'ANALISI STATICA LINEARE'!$G$28*'ANALISI STATICA LINEARE'!$G$9,IF(B102&lt;'ANALISI STATICA LINEARE'!$G$25,'ANALISI STATICA LINEARE'!$G$18*'ANALISI STATICA LINEARE'!$G$21*'ANALISI STATICA LINEARE'!$G$28*'ANALISI STATICA LINEARE'!$G$9*('ANALISI STATICA LINEARE'!$G$24/B102),'ANALISI STATICA LINEARE'!$G$18*'ANALISI STATICA LINEARE'!$G$21*'ANALISI STATICA LINEARE'!$G$28*'ANALISI STATICA LINEARE'!$G$9*(('ANALISI STATICA LINEARE'!$G$24*'ANALISI STATICA LINEARE'!$G$25)/B102^2))))</f>
        <v>0.23202913493156116</v>
      </c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2:14" x14ac:dyDescent="0.25">
      <c r="B103" s="21">
        <f t="shared" si="1"/>
        <v>0.9200000000000006</v>
      </c>
      <c r="C103" s="15">
        <f>1/'ANALISI STATICA LINEARE'!$G$17*IF(B103&lt;'ANALISI STATICA LINEARE'!$G$23,'ANALISI STATICA LINEARE'!$G$18*'ANALISI STATICA LINEARE'!$G$21*'ANALISI STATICA LINEARE'!$G$27*'ANALISI STATICA LINEARE'!$G$9*(B103/'ANALISI STATICA LINEARE'!$G$23+1/('ANALISI STATICA LINEARE'!$G$27*'ANALISI STATICA LINEARE'!$G$9)*(1-B103/'ANALISI STATICA LINEARE'!$G$23)),IF(B103&lt;'ANALISI STATICA LINEARE'!$G$24,'ANALISI STATICA LINEARE'!$G$18*'ANALISI STATICA LINEARE'!$G$21*'ANALISI STATICA LINEARE'!$G$27*'ANALISI STATICA LINEARE'!$G$9,IF(B103&lt;'ANALISI STATICA LINEARE'!$G$25,'ANALISI STATICA LINEARE'!$G$18*'ANALISI STATICA LINEARE'!$G$21*'ANALISI STATICA LINEARE'!$G$27*'ANALISI STATICA LINEARE'!$G$9*('ANALISI STATICA LINEARE'!$G$24/B103),'ANALISI STATICA LINEARE'!$G$18*'ANALISI STATICA LINEARE'!$G$21*'ANALISI STATICA LINEARE'!$G$27*'ANALISI STATICA LINEARE'!$G$9*(('ANALISI STATICA LINEARE'!$G$24*'ANALISI STATICA LINEARE'!$G$25)/B103^2))))</f>
        <v>0.34426061867563151</v>
      </c>
      <c r="D103" s="15">
        <f>1/'ANALISI STATICA LINEARE'!$G$17*IF(B103&lt;'ANALISI STATICA LINEARE'!$G$23,'ANALISI STATICA LINEARE'!$G$18*'ANALISI STATICA LINEARE'!$G$21*'ANALISI STATICA LINEARE'!$G$28*'ANALISI STATICA LINEARE'!$G$9*(B103/'ANALISI STATICA LINEARE'!$G$23+1/('ANALISI STATICA LINEARE'!$G$28*'ANALISI STATICA LINEARE'!$G$9)*(1-B103/'ANALISI STATICA LINEARE'!$G$23)),IF(B103&lt;'ANALISI STATICA LINEARE'!$G$24,'ANALISI STATICA LINEARE'!$G$18*'ANALISI STATICA LINEARE'!$G$21*'ANALISI STATICA LINEARE'!$G$28*'ANALISI STATICA LINEARE'!$G$9,IF(B103&lt;'ANALISI STATICA LINEARE'!$G$25,'ANALISI STATICA LINEARE'!$G$18*'ANALISI STATICA LINEARE'!$G$21*'ANALISI STATICA LINEARE'!$G$28*'ANALISI STATICA LINEARE'!$G$9*('ANALISI STATICA LINEARE'!$G$24/B103),'ANALISI STATICA LINEARE'!$G$18*'ANALISI STATICA LINEARE'!$G$21*'ANALISI STATICA LINEARE'!$G$28*'ANALISI STATICA LINEARE'!$G$9*(('ANALISI STATICA LINEARE'!$G$24*'ANALISI STATICA LINEARE'!$G$25)/B103^2))))</f>
        <v>0.2295070791170877</v>
      </c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2:14" x14ac:dyDescent="0.25">
      <c r="B104" s="21">
        <f t="shared" si="1"/>
        <v>0.9300000000000006</v>
      </c>
      <c r="C104" s="15">
        <f>1/'ANALISI STATICA LINEARE'!$G$17*IF(B104&lt;'ANALISI STATICA LINEARE'!$G$23,'ANALISI STATICA LINEARE'!$G$18*'ANALISI STATICA LINEARE'!$G$21*'ANALISI STATICA LINEARE'!$G$27*'ANALISI STATICA LINEARE'!$G$9*(B104/'ANALISI STATICA LINEARE'!$G$23+1/('ANALISI STATICA LINEARE'!$G$27*'ANALISI STATICA LINEARE'!$G$9)*(1-B104/'ANALISI STATICA LINEARE'!$G$23)),IF(B104&lt;'ANALISI STATICA LINEARE'!$G$24,'ANALISI STATICA LINEARE'!$G$18*'ANALISI STATICA LINEARE'!$G$21*'ANALISI STATICA LINEARE'!$G$27*'ANALISI STATICA LINEARE'!$G$9,IF(B104&lt;'ANALISI STATICA LINEARE'!$G$25,'ANALISI STATICA LINEARE'!$G$18*'ANALISI STATICA LINEARE'!$G$21*'ANALISI STATICA LINEARE'!$G$27*'ANALISI STATICA LINEARE'!$G$9*('ANALISI STATICA LINEARE'!$G$24/B104),'ANALISI STATICA LINEARE'!$G$18*'ANALISI STATICA LINEARE'!$G$21*'ANALISI STATICA LINEARE'!$G$27*'ANALISI STATICA LINEARE'!$G$9*(('ANALISI STATICA LINEARE'!$G$24*'ANALISI STATICA LINEARE'!$G$25)/B104^2))))</f>
        <v>0.34055889159309788</v>
      </c>
      <c r="D104" s="15">
        <f>1/'ANALISI STATICA LINEARE'!$G$17*IF(B104&lt;'ANALISI STATICA LINEARE'!$G$23,'ANALISI STATICA LINEARE'!$G$18*'ANALISI STATICA LINEARE'!$G$21*'ANALISI STATICA LINEARE'!$G$28*'ANALISI STATICA LINEARE'!$G$9*(B104/'ANALISI STATICA LINEARE'!$G$23+1/('ANALISI STATICA LINEARE'!$G$28*'ANALISI STATICA LINEARE'!$G$9)*(1-B104/'ANALISI STATICA LINEARE'!$G$23)),IF(B104&lt;'ANALISI STATICA LINEARE'!$G$24,'ANALISI STATICA LINEARE'!$G$18*'ANALISI STATICA LINEARE'!$G$21*'ANALISI STATICA LINEARE'!$G$28*'ANALISI STATICA LINEARE'!$G$9,IF(B104&lt;'ANALISI STATICA LINEARE'!$G$25,'ANALISI STATICA LINEARE'!$G$18*'ANALISI STATICA LINEARE'!$G$21*'ANALISI STATICA LINEARE'!$G$28*'ANALISI STATICA LINEARE'!$G$9*('ANALISI STATICA LINEARE'!$G$24/B104),'ANALISI STATICA LINEARE'!$G$18*'ANALISI STATICA LINEARE'!$G$21*'ANALISI STATICA LINEARE'!$G$28*'ANALISI STATICA LINEARE'!$G$9*(('ANALISI STATICA LINEARE'!$G$24*'ANALISI STATICA LINEARE'!$G$25)/B104^2))))</f>
        <v>0.22703926106206523</v>
      </c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2:14" x14ac:dyDescent="0.25">
      <c r="B105" s="21">
        <f t="shared" si="1"/>
        <v>0.94000000000000061</v>
      </c>
      <c r="C105" s="15">
        <f>1/'ANALISI STATICA LINEARE'!$G$17*IF(B105&lt;'ANALISI STATICA LINEARE'!$G$23,'ANALISI STATICA LINEARE'!$G$18*'ANALISI STATICA LINEARE'!$G$21*'ANALISI STATICA LINEARE'!$G$27*'ANALISI STATICA LINEARE'!$G$9*(B105/'ANALISI STATICA LINEARE'!$G$23+1/('ANALISI STATICA LINEARE'!$G$27*'ANALISI STATICA LINEARE'!$G$9)*(1-B105/'ANALISI STATICA LINEARE'!$G$23)),IF(B105&lt;'ANALISI STATICA LINEARE'!$G$24,'ANALISI STATICA LINEARE'!$G$18*'ANALISI STATICA LINEARE'!$G$21*'ANALISI STATICA LINEARE'!$G$27*'ANALISI STATICA LINEARE'!$G$9,IF(B105&lt;'ANALISI STATICA LINEARE'!$G$25,'ANALISI STATICA LINEARE'!$G$18*'ANALISI STATICA LINEARE'!$G$21*'ANALISI STATICA LINEARE'!$G$27*'ANALISI STATICA LINEARE'!$G$9*('ANALISI STATICA LINEARE'!$G$24/B105),'ANALISI STATICA LINEARE'!$G$18*'ANALISI STATICA LINEARE'!$G$21*'ANALISI STATICA LINEARE'!$G$27*'ANALISI STATICA LINEARE'!$G$9*(('ANALISI STATICA LINEARE'!$G$24*'ANALISI STATICA LINEARE'!$G$25)/B105^2))))</f>
        <v>0.33693592466125638</v>
      </c>
      <c r="D105" s="15">
        <f>1/'ANALISI STATICA LINEARE'!$G$17*IF(B105&lt;'ANALISI STATICA LINEARE'!$G$23,'ANALISI STATICA LINEARE'!$G$18*'ANALISI STATICA LINEARE'!$G$21*'ANALISI STATICA LINEARE'!$G$28*'ANALISI STATICA LINEARE'!$G$9*(B105/'ANALISI STATICA LINEARE'!$G$23+1/('ANALISI STATICA LINEARE'!$G$28*'ANALISI STATICA LINEARE'!$G$9)*(1-B105/'ANALISI STATICA LINEARE'!$G$23)),IF(B105&lt;'ANALISI STATICA LINEARE'!$G$24,'ANALISI STATICA LINEARE'!$G$18*'ANALISI STATICA LINEARE'!$G$21*'ANALISI STATICA LINEARE'!$G$28*'ANALISI STATICA LINEARE'!$G$9,IF(B105&lt;'ANALISI STATICA LINEARE'!$G$25,'ANALISI STATICA LINEARE'!$G$18*'ANALISI STATICA LINEARE'!$G$21*'ANALISI STATICA LINEARE'!$G$28*'ANALISI STATICA LINEARE'!$G$9*('ANALISI STATICA LINEARE'!$G$24/B105),'ANALISI STATICA LINEARE'!$G$18*'ANALISI STATICA LINEARE'!$G$21*'ANALISI STATICA LINEARE'!$G$28*'ANALISI STATICA LINEARE'!$G$9*(('ANALISI STATICA LINEARE'!$G$24*'ANALISI STATICA LINEARE'!$G$25)/B105^2))))</f>
        <v>0.22462394977417091</v>
      </c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2:14" x14ac:dyDescent="0.25">
      <c r="B106" s="21">
        <f t="shared" si="1"/>
        <v>0.95000000000000062</v>
      </c>
      <c r="C106" s="15">
        <f>1/'ANALISI STATICA LINEARE'!$G$17*IF(B106&lt;'ANALISI STATICA LINEARE'!$G$23,'ANALISI STATICA LINEARE'!$G$18*'ANALISI STATICA LINEARE'!$G$21*'ANALISI STATICA LINEARE'!$G$27*'ANALISI STATICA LINEARE'!$G$9*(B106/'ANALISI STATICA LINEARE'!$G$23+1/('ANALISI STATICA LINEARE'!$G$27*'ANALISI STATICA LINEARE'!$G$9)*(1-B106/'ANALISI STATICA LINEARE'!$G$23)),IF(B106&lt;'ANALISI STATICA LINEARE'!$G$24,'ANALISI STATICA LINEARE'!$G$18*'ANALISI STATICA LINEARE'!$G$21*'ANALISI STATICA LINEARE'!$G$27*'ANALISI STATICA LINEARE'!$G$9,IF(B106&lt;'ANALISI STATICA LINEARE'!$G$25,'ANALISI STATICA LINEARE'!$G$18*'ANALISI STATICA LINEARE'!$G$21*'ANALISI STATICA LINEARE'!$G$27*'ANALISI STATICA LINEARE'!$G$9*('ANALISI STATICA LINEARE'!$G$24/B106),'ANALISI STATICA LINEARE'!$G$18*'ANALISI STATICA LINEARE'!$G$21*'ANALISI STATICA LINEARE'!$G$27*'ANALISI STATICA LINEARE'!$G$9*(('ANALISI STATICA LINEARE'!$G$24*'ANALISI STATICA LINEARE'!$G$25)/B106^2))))</f>
        <v>0.33338923071745374</v>
      </c>
      <c r="D106" s="15">
        <f>1/'ANALISI STATICA LINEARE'!$G$17*IF(B106&lt;'ANALISI STATICA LINEARE'!$G$23,'ANALISI STATICA LINEARE'!$G$18*'ANALISI STATICA LINEARE'!$G$21*'ANALISI STATICA LINEARE'!$G$28*'ANALISI STATICA LINEARE'!$G$9*(B106/'ANALISI STATICA LINEARE'!$G$23+1/('ANALISI STATICA LINEARE'!$G$28*'ANALISI STATICA LINEARE'!$G$9)*(1-B106/'ANALISI STATICA LINEARE'!$G$23)),IF(B106&lt;'ANALISI STATICA LINEARE'!$G$24,'ANALISI STATICA LINEARE'!$G$18*'ANALISI STATICA LINEARE'!$G$21*'ANALISI STATICA LINEARE'!$G$28*'ANALISI STATICA LINEARE'!$G$9,IF(B106&lt;'ANALISI STATICA LINEARE'!$G$25,'ANALISI STATICA LINEARE'!$G$18*'ANALISI STATICA LINEARE'!$G$21*'ANALISI STATICA LINEARE'!$G$28*'ANALISI STATICA LINEARE'!$G$9*('ANALISI STATICA LINEARE'!$G$24/B106),'ANALISI STATICA LINEARE'!$G$18*'ANALISI STATICA LINEARE'!$G$21*'ANALISI STATICA LINEARE'!$G$28*'ANALISI STATICA LINEARE'!$G$9*(('ANALISI STATICA LINEARE'!$G$24*'ANALISI STATICA LINEARE'!$G$25)/B106^2))))</f>
        <v>0.22225948714496913</v>
      </c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 spans="2:14" x14ac:dyDescent="0.25">
      <c r="B107" s="21">
        <f t="shared" si="1"/>
        <v>0.96000000000000063</v>
      </c>
      <c r="C107" s="15">
        <f>1/'ANALISI STATICA LINEARE'!$G$17*IF(B107&lt;'ANALISI STATICA LINEARE'!$G$23,'ANALISI STATICA LINEARE'!$G$18*'ANALISI STATICA LINEARE'!$G$21*'ANALISI STATICA LINEARE'!$G$27*'ANALISI STATICA LINEARE'!$G$9*(B107/'ANALISI STATICA LINEARE'!$G$23+1/('ANALISI STATICA LINEARE'!$G$27*'ANALISI STATICA LINEARE'!$G$9)*(1-B107/'ANALISI STATICA LINEARE'!$G$23)),IF(B107&lt;'ANALISI STATICA LINEARE'!$G$24,'ANALISI STATICA LINEARE'!$G$18*'ANALISI STATICA LINEARE'!$G$21*'ANALISI STATICA LINEARE'!$G$27*'ANALISI STATICA LINEARE'!$G$9,IF(B107&lt;'ANALISI STATICA LINEARE'!$G$25,'ANALISI STATICA LINEARE'!$G$18*'ANALISI STATICA LINEARE'!$G$21*'ANALISI STATICA LINEARE'!$G$27*'ANALISI STATICA LINEARE'!$G$9*('ANALISI STATICA LINEARE'!$G$24/B107),'ANALISI STATICA LINEARE'!$G$18*'ANALISI STATICA LINEARE'!$G$21*'ANALISI STATICA LINEARE'!$G$27*'ANALISI STATICA LINEARE'!$G$9*(('ANALISI STATICA LINEARE'!$G$24*'ANALISI STATICA LINEARE'!$G$25)/B107^2))))</f>
        <v>0.32991642623081352</v>
      </c>
      <c r="D107" s="15">
        <f>1/'ANALISI STATICA LINEARE'!$G$17*IF(B107&lt;'ANALISI STATICA LINEARE'!$G$23,'ANALISI STATICA LINEARE'!$G$18*'ANALISI STATICA LINEARE'!$G$21*'ANALISI STATICA LINEARE'!$G$28*'ANALISI STATICA LINEARE'!$G$9*(B107/'ANALISI STATICA LINEARE'!$G$23+1/('ANALISI STATICA LINEARE'!$G$28*'ANALISI STATICA LINEARE'!$G$9)*(1-B107/'ANALISI STATICA LINEARE'!$G$23)),IF(B107&lt;'ANALISI STATICA LINEARE'!$G$24,'ANALISI STATICA LINEARE'!$G$18*'ANALISI STATICA LINEARE'!$G$21*'ANALISI STATICA LINEARE'!$G$28*'ANALISI STATICA LINEARE'!$G$9,IF(B107&lt;'ANALISI STATICA LINEARE'!$G$25,'ANALISI STATICA LINEARE'!$G$18*'ANALISI STATICA LINEARE'!$G$21*'ANALISI STATICA LINEARE'!$G$28*'ANALISI STATICA LINEARE'!$G$9*('ANALISI STATICA LINEARE'!$G$24/B107),'ANALISI STATICA LINEARE'!$G$18*'ANALISI STATICA LINEARE'!$G$21*'ANALISI STATICA LINEARE'!$G$28*'ANALISI STATICA LINEARE'!$G$9*(('ANALISI STATICA LINEARE'!$G$24*'ANALISI STATICA LINEARE'!$G$25)/B107^2))))</f>
        <v>0.21994428415387568</v>
      </c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2:14" x14ac:dyDescent="0.25">
      <c r="B108" s="21">
        <f t="shared" si="1"/>
        <v>0.97000000000000064</v>
      </c>
      <c r="C108" s="15">
        <f>1/'ANALISI STATICA LINEARE'!$G$17*IF(B108&lt;'ANALISI STATICA LINEARE'!$G$23,'ANALISI STATICA LINEARE'!$G$18*'ANALISI STATICA LINEARE'!$G$21*'ANALISI STATICA LINEARE'!$G$27*'ANALISI STATICA LINEARE'!$G$9*(B108/'ANALISI STATICA LINEARE'!$G$23+1/('ANALISI STATICA LINEARE'!$G$27*'ANALISI STATICA LINEARE'!$G$9)*(1-B108/'ANALISI STATICA LINEARE'!$G$23)),IF(B108&lt;'ANALISI STATICA LINEARE'!$G$24,'ANALISI STATICA LINEARE'!$G$18*'ANALISI STATICA LINEARE'!$G$21*'ANALISI STATICA LINEARE'!$G$27*'ANALISI STATICA LINEARE'!$G$9,IF(B108&lt;'ANALISI STATICA LINEARE'!$G$25,'ANALISI STATICA LINEARE'!$G$18*'ANALISI STATICA LINEARE'!$G$21*'ANALISI STATICA LINEARE'!$G$27*'ANALISI STATICA LINEARE'!$G$9*('ANALISI STATICA LINEARE'!$G$24/B108),'ANALISI STATICA LINEARE'!$G$18*'ANALISI STATICA LINEARE'!$G$21*'ANALISI STATICA LINEARE'!$G$27*'ANALISI STATICA LINEARE'!$G$9*(('ANALISI STATICA LINEARE'!$G$24*'ANALISI STATICA LINEARE'!$G$25)/B108^2))))</f>
        <v>0.32651522596039279</v>
      </c>
      <c r="D108" s="15">
        <f>1/'ANALISI STATICA LINEARE'!$G$17*IF(B108&lt;'ANALISI STATICA LINEARE'!$G$23,'ANALISI STATICA LINEARE'!$G$18*'ANALISI STATICA LINEARE'!$G$21*'ANALISI STATICA LINEARE'!$G$28*'ANALISI STATICA LINEARE'!$G$9*(B108/'ANALISI STATICA LINEARE'!$G$23+1/('ANALISI STATICA LINEARE'!$G$28*'ANALISI STATICA LINEARE'!$G$9)*(1-B108/'ANALISI STATICA LINEARE'!$G$23)),IF(B108&lt;'ANALISI STATICA LINEARE'!$G$24,'ANALISI STATICA LINEARE'!$G$18*'ANALISI STATICA LINEARE'!$G$21*'ANALISI STATICA LINEARE'!$G$28*'ANALISI STATICA LINEARE'!$G$9,IF(B108&lt;'ANALISI STATICA LINEARE'!$G$25,'ANALISI STATICA LINEARE'!$G$18*'ANALISI STATICA LINEARE'!$G$21*'ANALISI STATICA LINEARE'!$G$28*'ANALISI STATICA LINEARE'!$G$9*('ANALISI STATICA LINEARE'!$G$24/B108),'ANALISI STATICA LINEARE'!$G$18*'ANALISI STATICA LINEARE'!$G$21*'ANALISI STATICA LINEARE'!$G$28*'ANALISI STATICA LINEARE'!$G$9*(('ANALISI STATICA LINEARE'!$G$24*'ANALISI STATICA LINEARE'!$G$25)/B108^2))))</f>
        <v>0.21767681730692853</v>
      </c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2:14" x14ac:dyDescent="0.25">
      <c r="B109" s="21">
        <f t="shared" si="1"/>
        <v>0.98000000000000065</v>
      </c>
      <c r="C109" s="15">
        <f>1/'ANALISI STATICA LINEARE'!$G$17*IF(B109&lt;'ANALISI STATICA LINEARE'!$G$23,'ANALISI STATICA LINEARE'!$G$18*'ANALISI STATICA LINEARE'!$G$21*'ANALISI STATICA LINEARE'!$G$27*'ANALISI STATICA LINEARE'!$G$9*(B109/'ANALISI STATICA LINEARE'!$G$23+1/('ANALISI STATICA LINEARE'!$G$27*'ANALISI STATICA LINEARE'!$G$9)*(1-B109/'ANALISI STATICA LINEARE'!$G$23)),IF(B109&lt;'ANALISI STATICA LINEARE'!$G$24,'ANALISI STATICA LINEARE'!$G$18*'ANALISI STATICA LINEARE'!$G$21*'ANALISI STATICA LINEARE'!$G$27*'ANALISI STATICA LINEARE'!$G$9,IF(B109&lt;'ANALISI STATICA LINEARE'!$G$25,'ANALISI STATICA LINEARE'!$G$18*'ANALISI STATICA LINEARE'!$G$21*'ANALISI STATICA LINEARE'!$G$27*'ANALISI STATICA LINEARE'!$G$9*('ANALISI STATICA LINEARE'!$G$24/B109),'ANALISI STATICA LINEARE'!$G$18*'ANALISI STATICA LINEARE'!$G$21*'ANALISI STATICA LINEARE'!$G$27*'ANALISI STATICA LINEARE'!$G$9*(('ANALISI STATICA LINEARE'!$G$24*'ANALISI STATICA LINEARE'!$G$25)/B109^2))))</f>
        <v>0.32318343794038878</v>
      </c>
      <c r="D109" s="15">
        <f>1/'ANALISI STATICA LINEARE'!$G$17*IF(B109&lt;'ANALISI STATICA LINEARE'!$G$23,'ANALISI STATICA LINEARE'!$G$18*'ANALISI STATICA LINEARE'!$G$21*'ANALISI STATICA LINEARE'!$G$28*'ANALISI STATICA LINEARE'!$G$9*(B109/'ANALISI STATICA LINEARE'!$G$23+1/('ANALISI STATICA LINEARE'!$G$28*'ANALISI STATICA LINEARE'!$G$9)*(1-B109/'ANALISI STATICA LINEARE'!$G$23)),IF(B109&lt;'ANALISI STATICA LINEARE'!$G$24,'ANALISI STATICA LINEARE'!$G$18*'ANALISI STATICA LINEARE'!$G$21*'ANALISI STATICA LINEARE'!$G$28*'ANALISI STATICA LINEARE'!$G$9,IF(B109&lt;'ANALISI STATICA LINEARE'!$G$25,'ANALISI STATICA LINEARE'!$G$18*'ANALISI STATICA LINEARE'!$G$21*'ANALISI STATICA LINEARE'!$G$28*'ANALISI STATICA LINEARE'!$G$9*('ANALISI STATICA LINEARE'!$G$24/B109),'ANALISI STATICA LINEARE'!$G$18*'ANALISI STATICA LINEARE'!$G$21*'ANALISI STATICA LINEARE'!$G$28*'ANALISI STATICA LINEARE'!$G$9*(('ANALISI STATICA LINEARE'!$G$24*'ANALISI STATICA LINEARE'!$G$25)/B109^2))))</f>
        <v>0.21545562529359252</v>
      </c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2:14" x14ac:dyDescent="0.25">
      <c r="B110" s="21">
        <f t="shared" si="1"/>
        <v>0.99000000000000066</v>
      </c>
      <c r="C110" s="15">
        <f>1/'ANALISI STATICA LINEARE'!$G$17*IF(B110&lt;'ANALISI STATICA LINEARE'!$G$23,'ANALISI STATICA LINEARE'!$G$18*'ANALISI STATICA LINEARE'!$G$21*'ANALISI STATICA LINEARE'!$G$27*'ANALISI STATICA LINEARE'!$G$9*(B110/'ANALISI STATICA LINEARE'!$G$23+1/('ANALISI STATICA LINEARE'!$G$27*'ANALISI STATICA LINEARE'!$G$9)*(1-B110/'ANALISI STATICA LINEARE'!$G$23)),IF(B110&lt;'ANALISI STATICA LINEARE'!$G$24,'ANALISI STATICA LINEARE'!$G$18*'ANALISI STATICA LINEARE'!$G$21*'ANALISI STATICA LINEARE'!$G$27*'ANALISI STATICA LINEARE'!$G$9,IF(B110&lt;'ANALISI STATICA LINEARE'!$G$25,'ANALISI STATICA LINEARE'!$G$18*'ANALISI STATICA LINEARE'!$G$21*'ANALISI STATICA LINEARE'!$G$27*'ANALISI STATICA LINEARE'!$G$9*('ANALISI STATICA LINEARE'!$G$24/B110),'ANALISI STATICA LINEARE'!$G$18*'ANALISI STATICA LINEARE'!$G$21*'ANALISI STATICA LINEARE'!$G$27*'ANALISI STATICA LINEARE'!$G$9*(('ANALISI STATICA LINEARE'!$G$24*'ANALISI STATICA LINEARE'!$G$25)/B110^2))))</f>
        <v>0.31991895876927373</v>
      </c>
      <c r="D110" s="15">
        <f>1/'ANALISI STATICA LINEARE'!$G$17*IF(B110&lt;'ANALISI STATICA LINEARE'!$G$23,'ANALISI STATICA LINEARE'!$G$18*'ANALISI STATICA LINEARE'!$G$21*'ANALISI STATICA LINEARE'!$G$28*'ANALISI STATICA LINEARE'!$G$9*(B110/'ANALISI STATICA LINEARE'!$G$23+1/('ANALISI STATICA LINEARE'!$G$28*'ANALISI STATICA LINEARE'!$G$9)*(1-B110/'ANALISI STATICA LINEARE'!$G$23)),IF(B110&lt;'ANALISI STATICA LINEARE'!$G$24,'ANALISI STATICA LINEARE'!$G$18*'ANALISI STATICA LINEARE'!$G$21*'ANALISI STATICA LINEARE'!$G$28*'ANALISI STATICA LINEARE'!$G$9,IF(B110&lt;'ANALISI STATICA LINEARE'!$G$25,'ANALISI STATICA LINEARE'!$G$18*'ANALISI STATICA LINEARE'!$G$21*'ANALISI STATICA LINEARE'!$G$28*'ANALISI STATICA LINEARE'!$G$9*('ANALISI STATICA LINEARE'!$G$24/B110),'ANALISI STATICA LINEARE'!$G$18*'ANALISI STATICA LINEARE'!$G$21*'ANALISI STATICA LINEARE'!$G$28*'ANALISI STATICA LINEARE'!$G$9*(('ANALISI STATICA LINEARE'!$G$24*'ANALISI STATICA LINEARE'!$G$25)/B110^2))))</f>
        <v>0.21327930584618246</v>
      </c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2:14" x14ac:dyDescent="0.25">
      <c r="B111" s="21">
        <f t="shared" si="1"/>
        <v>1.0000000000000007</v>
      </c>
      <c r="C111" s="15">
        <f>1/'ANALISI STATICA LINEARE'!$G$17*IF(B111&lt;'ANALISI STATICA LINEARE'!$G$23,'ANALISI STATICA LINEARE'!$G$18*'ANALISI STATICA LINEARE'!$G$21*'ANALISI STATICA LINEARE'!$G$27*'ANALISI STATICA LINEARE'!$G$9*(B111/'ANALISI STATICA LINEARE'!$G$23+1/('ANALISI STATICA LINEARE'!$G$27*'ANALISI STATICA LINEARE'!$G$9)*(1-B111/'ANALISI STATICA LINEARE'!$G$23)),IF(B111&lt;'ANALISI STATICA LINEARE'!$G$24,'ANALISI STATICA LINEARE'!$G$18*'ANALISI STATICA LINEARE'!$G$21*'ANALISI STATICA LINEARE'!$G$27*'ANALISI STATICA LINEARE'!$G$9,IF(B111&lt;'ANALISI STATICA LINEARE'!$G$25,'ANALISI STATICA LINEARE'!$G$18*'ANALISI STATICA LINEARE'!$G$21*'ANALISI STATICA LINEARE'!$G$27*'ANALISI STATICA LINEARE'!$G$9*('ANALISI STATICA LINEARE'!$G$24/B111),'ANALISI STATICA LINEARE'!$G$18*'ANALISI STATICA LINEARE'!$G$21*'ANALISI STATICA LINEARE'!$G$27*'ANALISI STATICA LINEARE'!$G$9*(('ANALISI STATICA LINEARE'!$G$24*'ANALISI STATICA LINEARE'!$G$25)/B111^2))))</f>
        <v>0.31671976918158101</v>
      </c>
      <c r="D111" s="15">
        <f>1/'ANALISI STATICA LINEARE'!$G$17*IF(B111&lt;'ANALISI STATICA LINEARE'!$G$23,'ANALISI STATICA LINEARE'!$G$18*'ANALISI STATICA LINEARE'!$G$21*'ANALISI STATICA LINEARE'!$G$28*'ANALISI STATICA LINEARE'!$G$9*(B111/'ANALISI STATICA LINEARE'!$G$23+1/('ANALISI STATICA LINEARE'!$G$28*'ANALISI STATICA LINEARE'!$G$9)*(1-B111/'ANALISI STATICA LINEARE'!$G$23)),IF(B111&lt;'ANALISI STATICA LINEARE'!$G$24,'ANALISI STATICA LINEARE'!$G$18*'ANALISI STATICA LINEARE'!$G$21*'ANALISI STATICA LINEARE'!$G$28*'ANALISI STATICA LINEARE'!$G$9,IF(B111&lt;'ANALISI STATICA LINEARE'!$G$25,'ANALISI STATICA LINEARE'!$G$18*'ANALISI STATICA LINEARE'!$G$21*'ANALISI STATICA LINEARE'!$G$28*'ANALISI STATICA LINEARE'!$G$9*('ANALISI STATICA LINEARE'!$G$24/B111),'ANALISI STATICA LINEARE'!$G$18*'ANALISI STATICA LINEARE'!$G$21*'ANALISI STATICA LINEARE'!$G$28*'ANALISI STATICA LINEARE'!$G$9*(('ANALISI STATICA LINEARE'!$G$24*'ANALISI STATICA LINEARE'!$G$25)/B111^2))))</f>
        <v>0.21114651278772067</v>
      </c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2:14" x14ac:dyDescent="0.25">
      <c r="B112" s="21">
        <f t="shared" si="1"/>
        <v>1.0100000000000007</v>
      </c>
      <c r="C112" s="15">
        <f>1/'ANALISI STATICA LINEARE'!$G$17*IF(B112&lt;'ANALISI STATICA LINEARE'!$G$23,'ANALISI STATICA LINEARE'!$G$18*'ANALISI STATICA LINEARE'!$G$21*'ANALISI STATICA LINEARE'!$G$27*'ANALISI STATICA LINEARE'!$G$9*(B112/'ANALISI STATICA LINEARE'!$G$23+1/('ANALISI STATICA LINEARE'!$G$27*'ANALISI STATICA LINEARE'!$G$9)*(1-B112/'ANALISI STATICA LINEARE'!$G$23)),IF(B112&lt;'ANALISI STATICA LINEARE'!$G$24,'ANALISI STATICA LINEARE'!$G$18*'ANALISI STATICA LINEARE'!$G$21*'ANALISI STATICA LINEARE'!$G$27*'ANALISI STATICA LINEARE'!$G$9,IF(B112&lt;'ANALISI STATICA LINEARE'!$G$25,'ANALISI STATICA LINEARE'!$G$18*'ANALISI STATICA LINEARE'!$G$21*'ANALISI STATICA LINEARE'!$G$27*'ANALISI STATICA LINEARE'!$G$9*('ANALISI STATICA LINEARE'!$G$24/B112),'ANALISI STATICA LINEARE'!$G$18*'ANALISI STATICA LINEARE'!$G$21*'ANALISI STATICA LINEARE'!$G$27*'ANALISI STATICA LINEARE'!$G$9*(('ANALISI STATICA LINEARE'!$G$24*'ANALISI STATICA LINEARE'!$G$25)/B112^2))))</f>
        <v>0.31358392988275346</v>
      </c>
      <c r="D112" s="15">
        <f>1/'ANALISI STATICA LINEARE'!$G$17*IF(B112&lt;'ANALISI STATICA LINEARE'!$G$23,'ANALISI STATICA LINEARE'!$G$18*'ANALISI STATICA LINEARE'!$G$21*'ANALISI STATICA LINEARE'!$G$28*'ANALISI STATICA LINEARE'!$G$9*(B112/'ANALISI STATICA LINEARE'!$G$23+1/('ANALISI STATICA LINEARE'!$G$28*'ANALISI STATICA LINEARE'!$G$9)*(1-B112/'ANALISI STATICA LINEARE'!$G$23)),IF(B112&lt;'ANALISI STATICA LINEARE'!$G$24,'ANALISI STATICA LINEARE'!$G$18*'ANALISI STATICA LINEARE'!$G$21*'ANALISI STATICA LINEARE'!$G$28*'ANALISI STATICA LINEARE'!$G$9,IF(B112&lt;'ANALISI STATICA LINEARE'!$G$25,'ANALISI STATICA LINEARE'!$G$18*'ANALISI STATICA LINEARE'!$G$21*'ANALISI STATICA LINEARE'!$G$28*'ANALISI STATICA LINEARE'!$G$9*('ANALISI STATICA LINEARE'!$G$24/B112),'ANALISI STATICA LINEARE'!$G$18*'ANALISI STATICA LINEARE'!$G$21*'ANALISI STATICA LINEARE'!$G$28*'ANALISI STATICA LINEARE'!$G$9*(('ANALISI STATICA LINEARE'!$G$24*'ANALISI STATICA LINEARE'!$G$25)/B112^2))))</f>
        <v>0.20905595325516896</v>
      </c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2:14" x14ac:dyDescent="0.25">
      <c r="B113" s="21">
        <f t="shared" si="1"/>
        <v>1.0200000000000007</v>
      </c>
      <c r="C113" s="15">
        <f>1/'ANALISI STATICA LINEARE'!$G$17*IF(B113&lt;'ANALISI STATICA LINEARE'!$G$23,'ANALISI STATICA LINEARE'!$G$18*'ANALISI STATICA LINEARE'!$G$21*'ANALISI STATICA LINEARE'!$G$27*'ANALISI STATICA LINEARE'!$G$9*(B113/'ANALISI STATICA LINEARE'!$G$23+1/('ANALISI STATICA LINEARE'!$G$27*'ANALISI STATICA LINEARE'!$G$9)*(1-B113/'ANALISI STATICA LINEARE'!$G$23)),IF(B113&lt;'ANALISI STATICA LINEARE'!$G$24,'ANALISI STATICA LINEARE'!$G$18*'ANALISI STATICA LINEARE'!$G$21*'ANALISI STATICA LINEARE'!$G$27*'ANALISI STATICA LINEARE'!$G$9,IF(B113&lt;'ANALISI STATICA LINEARE'!$G$25,'ANALISI STATICA LINEARE'!$G$18*'ANALISI STATICA LINEARE'!$G$21*'ANALISI STATICA LINEARE'!$G$27*'ANALISI STATICA LINEARE'!$G$9*('ANALISI STATICA LINEARE'!$G$24/B113),'ANALISI STATICA LINEARE'!$G$18*'ANALISI STATICA LINEARE'!$G$21*'ANALISI STATICA LINEARE'!$G$27*'ANALISI STATICA LINEARE'!$G$9*(('ANALISI STATICA LINEARE'!$G$24*'ANALISI STATICA LINEARE'!$G$25)/B113^2))))</f>
        <v>0.310509577629001</v>
      </c>
      <c r="D113" s="15">
        <f>1/'ANALISI STATICA LINEARE'!$G$17*IF(B113&lt;'ANALISI STATICA LINEARE'!$G$23,'ANALISI STATICA LINEARE'!$G$18*'ANALISI STATICA LINEARE'!$G$21*'ANALISI STATICA LINEARE'!$G$28*'ANALISI STATICA LINEARE'!$G$9*(B113/'ANALISI STATICA LINEARE'!$G$23+1/('ANALISI STATICA LINEARE'!$G$28*'ANALISI STATICA LINEARE'!$G$9)*(1-B113/'ANALISI STATICA LINEARE'!$G$23)),IF(B113&lt;'ANALISI STATICA LINEARE'!$G$24,'ANALISI STATICA LINEARE'!$G$18*'ANALISI STATICA LINEARE'!$G$21*'ANALISI STATICA LINEARE'!$G$28*'ANALISI STATICA LINEARE'!$G$9,IF(B113&lt;'ANALISI STATICA LINEARE'!$G$25,'ANALISI STATICA LINEARE'!$G$18*'ANALISI STATICA LINEARE'!$G$21*'ANALISI STATICA LINEARE'!$G$28*'ANALISI STATICA LINEARE'!$G$9*('ANALISI STATICA LINEARE'!$G$24/B113),'ANALISI STATICA LINEARE'!$G$18*'ANALISI STATICA LINEARE'!$G$21*'ANALISI STATICA LINEARE'!$G$28*'ANALISI STATICA LINEARE'!$G$9*(('ANALISI STATICA LINEARE'!$G$24*'ANALISI STATICA LINEARE'!$G$25)/B113^2))))</f>
        <v>0.20700638508600064</v>
      </c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2:14" x14ac:dyDescent="0.25">
      <c r="B114" s="21">
        <f t="shared" si="1"/>
        <v>1.0300000000000007</v>
      </c>
      <c r="C114" s="15">
        <f>1/'ANALISI STATICA LINEARE'!$G$17*IF(B114&lt;'ANALISI STATICA LINEARE'!$G$23,'ANALISI STATICA LINEARE'!$G$18*'ANALISI STATICA LINEARE'!$G$21*'ANALISI STATICA LINEARE'!$G$27*'ANALISI STATICA LINEARE'!$G$9*(B114/'ANALISI STATICA LINEARE'!$G$23+1/('ANALISI STATICA LINEARE'!$G$27*'ANALISI STATICA LINEARE'!$G$9)*(1-B114/'ANALISI STATICA LINEARE'!$G$23)),IF(B114&lt;'ANALISI STATICA LINEARE'!$G$24,'ANALISI STATICA LINEARE'!$G$18*'ANALISI STATICA LINEARE'!$G$21*'ANALISI STATICA LINEARE'!$G$27*'ANALISI STATICA LINEARE'!$G$9,IF(B114&lt;'ANALISI STATICA LINEARE'!$G$25,'ANALISI STATICA LINEARE'!$G$18*'ANALISI STATICA LINEARE'!$G$21*'ANALISI STATICA LINEARE'!$G$27*'ANALISI STATICA LINEARE'!$G$9*('ANALISI STATICA LINEARE'!$G$24/B114),'ANALISI STATICA LINEARE'!$G$18*'ANALISI STATICA LINEARE'!$G$21*'ANALISI STATICA LINEARE'!$G$27*'ANALISI STATICA LINEARE'!$G$9*(('ANALISI STATICA LINEARE'!$G$24*'ANALISI STATICA LINEARE'!$G$25)/B114^2))))</f>
        <v>0.30749492153551555</v>
      </c>
      <c r="D114" s="15">
        <f>1/'ANALISI STATICA LINEARE'!$G$17*IF(B114&lt;'ANALISI STATICA LINEARE'!$G$23,'ANALISI STATICA LINEARE'!$G$18*'ANALISI STATICA LINEARE'!$G$21*'ANALISI STATICA LINEARE'!$G$28*'ANALISI STATICA LINEARE'!$G$9*(B114/'ANALISI STATICA LINEARE'!$G$23+1/('ANALISI STATICA LINEARE'!$G$28*'ANALISI STATICA LINEARE'!$G$9)*(1-B114/'ANALISI STATICA LINEARE'!$G$23)),IF(B114&lt;'ANALISI STATICA LINEARE'!$G$24,'ANALISI STATICA LINEARE'!$G$18*'ANALISI STATICA LINEARE'!$G$21*'ANALISI STATICA LINEARE'!$G$28*'ANALISI STATICA LINEARE'!$G$9,IF(B114&lt;'ANALISI STATICA LINEARE'!$G$25,'ANALISI STATICA LINEARE'!$G$18*'ANALISI STATICA LINEARE'!$G$21*'ANALISI STATICA LINEARE'!$G$28*'ANALISI STATICA LINEARE'!$G$9*('ANALISI STATICA LINEARE'!$G$24/B114),'ANALISI STATICA LINEARE'!$G$18*'ANALISI STATICA LINEARE'!$G$21*'ANALISI STATICA LINEARE'!$G$28*'ANALISI STATICA LINEARE'!$G$9*(('ANALISI STATICA LINEARE'!$G$24*'ANALISI STATICA LINEARE'!$G$25)/B114^2))))</f>
        <v>0.20499661435701036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2:14" x14ac:dyDescent="0.25">
      <c r="B115" s="21">
        <f t="shared" si="1"/>
        <v>1.0400000000000007</v>
      </c>
      <c r="C115" s="15">
        <f>1/'ANALISI STATICA LINEARE'!$G$17*IF(B115&lt;'ANALISI STATICA LINEARE'!$G$23,'ANALISI STATICA LINEARE'!$G$18*'ANALISI STATICA LINEARE'!$G$21*'ANALISI STATICA LINEARE'!$G$27*'ANALISI STATICA LINEARE'!$G$9*(B115/'ANALISI STATICA LINEARE'!$G$23+1/('ANALISI STATICA LINEARE'!$G$27*'ANALISI STATICA LINEARE'!$G$9)*(1-B115/'ANALISI STATICA LINEARE'!$G$23)),IF(B115&lt;'ANALISI STATICA LINEARE'!$G$24,'ANALISI STATICA LINEARE'!$G$18*'ANALISI STATICA LINEARE'!$G$21*'ANALISI STATICA LINEARE'!$G$27*'ANALISI STATICA LINEARE'!$G$9,IF(B115&lt;'ANALISI STATICA LINEARE'!$G$25,'ANALISI STATICA LINEARE'!$G$18*'ANALISI STATICA LINEARE'!$G$21*'ANALISI STATICA LINEARE'!$G$27*'ANALISI STATICA LINEARE'!$G$9*('ANALISI STATICA LINEARE'!$G$24/B115),'ANALISI STATICA LINEARE'!$G$18*'ANALISI STATICA LINEARE'!$G$21*'ANALISI STATICA LINEARE'!$G$27*'ANALISI STATICA LINEARE'!$G$9*(('ANALISI STATICA LINEARE'!$G$24*'ANALISI STATICA LINEARE'!$G$25)/B115^2))))</f>
        <v>0.30453823959767407</v>
      </c>
      <c r="D115" s="15">
        <f>1/'ANALISI STATICA LINEARE'!$G$17*IF(B115&lt;'ANALISI STATICA LINEARE'!$G$23,'ANALISI STATICA LINEARE'!$G$18*'ANALISI STATICA LINEARE'!$G$21*'ANALISI STATICA LINEARE'!$G$28*'ANALISI STATICA LINEARE'!$G$9*(B115/'ANALISI STATICA LINEARE'!$G$23+1/('ANALISI STATICA LINEARE'!$G$28*'ANALISI STATICA LINEARE'!$G$9)*(1-B115/'ANALISI STATICA LINEARE'!$G$23)),IF(B115&lt;'ANALISI STATICA LINEARE'!$G$24,'ANALISI STATICA LINEARE'!$G$18*'ANALISI STATICA LINEARE'!$G$21*'ANALISI STATICA LINEARE'!$G$28*'ANALISI STATICA LINEARE'!$G$9,IF(B115&lt;'ANALISI STATICA LINEARE'!$G$25,'ANALISI STATICA LINEARE'!$G$18*'ANALISI STATICA LINEARE'!$G$21*'ANALISI STATICA LINEARE'!$G$28*'ANALISI STATICA LINEARE'!$G$9*('ANALISI STATICA LINEARE'!$G$24/B115),'ANALISI STATICA LINEARE'!$G$18*'ANALISI STATICA LINEARE'!$G$21*'ANALISI STATICA LINEARE'!$G$28*'ANALISI STATICA LINEARE'!$G$9*(('ANALISI STATICA LINEARE'!$G$24*'ANALISI STATICA LINEARE'!$G$25)/B115^2))))</f>
        <v>0.203025493065116</v>
      </c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2:14" x14ac:dyDescent="0.25">
      <c r="B116" s="21">
        <f t="shared" si="1"/>
        <v>1.0500000000000007</v>
      </c>
      <c r="C116" s="15">
        <f>1/'ANALISI STATICA LINEARE'!$G$17*IF(B116&lt;'ANALISI STATICA LINEARE'!$G$23,'ANALISI STATICA LINEARE'!$G$18*'ANALISI STATICA LINEARE'!$G$21*'ANALISI STATICA LINEARE'!$G$27*'ANALISI STATICA LINEARE'!$G$9*(B116/'ANALISI STATICA LINEARE'!$G$23+1/('ANALISI STATICA LINEARE'!$G$27*'ANALISI STATICA LINEARE'!$G$9)*(1-B116/'ANALISI STATICA LINEARE'!$G$23)),IF(B116&lt;'ANALISI STATICA LINEARE'!$G$24,'ANALISI STATICA LINEARE'!$G$18*'ANALISI STATICA LINEARE'!$G$21*'ANALISI STATICA LINEARE'!$G$27*'ANALISI STATICA LINEARE'!$G$9,IF(B116&lt;'ANALISI STATICA LINEARE'!$G$25,'ANALISI STATICA LINEARE'!$G$18*'ANALISI STATICA LINEARE'!$G$21*'ANALISI STATICA LINEARE'!$G$27*'ANALISI STATICA LINEARE'!$G$9*('ANALISI STATICA LINEARE'!$G$24/B116),'ANALISI STATICA LINEARE'!$G$18*'ANALISI STATICA LINEARE'!$G$21*'ANALISI STATICA LINEARE'!$G$27*'ANALISI STATICA LINEARE'!$G$9*(('ANALISI STATICA LINEARE'!$G$24*'ANALISI STATICA LINEARE'!$G$25)/B116^2))))</f>
        <v>0.30163787541102954</v>
      </c>
      <c r="D116" s="15">
        <f>1/'ANALISI STATICA LINEARE'!$G$17*IF(B116&lt;'ANALISI STATICA LINEARE'!$G$23,'ANALISI STATICA LINEARE'!$G$18*'ANALISI STATICA LINEARE'!$G$21*'ANALISI STATICA LINEARE'!$G$28*'ANALISI STATICA LINEARE'!$G$9*(B116/'ANALISI STATICA LINEARE'!$G$23+1/('ANALISI STATICA LINEARE'!$G$28*'ANALISI STATICA LINEARE'!$G$9)*(1-B116/'ANALISI STATICA LINEARE'!$G$23)),IF(B116&lt;'ANALISI STATICA LINEARE'!$G$24,'ANALISI STATICA LINEARE'!$G$18*'ANALISI STATICA LINEARE'!$G$21*'ANALISI STATICA LINEARE'!$G$28*'ANALISI STATICA LINEARE'!$G$9,IF(B116&lt;'ANALISI STATICA LINEARE'!$G$25,'ANALISI STATICA LINEARE'!$G$18*'ANALISI STATICA LINEARE'!$G$21*'ANALISI STATICA LINEARE'!$G$28*'ANALISI STATICA LINEARE'!$G$9*('ANALISI STATICA LINEARE'!$G$24/B116),'ANALISI STATICA LINEARE'!$G$18*'ANALISI STATICA LINEARE'!$G$21*'ANALISI STATICA LINEARE'!$G$28*'ANALISI STATICA LINEARE'!$G$9*(('ANALISI STATICA LINEARE'!$G$24*'ANALISI STATICA LINEARE'!$G$25)/B116^2))))</f>
        <v>0.20109191694068634</v>
      </c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2:14" x14ac:dyDescent="0.25">
      <c r="B117" s="21">
        <f t="shared" si="1"/>
        <v>1.0600000000000007</v>
      </c>
      <c r="C117" s="15">
        <f>1/'ANALISI STATICA LINEARE'!$G$17*IF(B117&lt;'ANALISI STATICA LINEARE'!$G$23,'ANALISI STATICA LINEARE'!$G$18*'ANALISI STATICA LINEARE'!$G$21*'ANALISI STATICA LINEARE'!$G$27*'ANALISI STATICA LINEARE'!$G$9*(B117/'ANALISI STATICA LINEARE'!$G$23+1/('ANALISI STATICA LINEARE'!$G$27*'ANALISI STATICA LINEARE'!$G$9)*(1-B117/'ANALISI STATICA LINEARE'!$G$23)),IF(B117&lt;'ANALISI STATICA LINEARE'!$G$24,'ANALISI STATICA LINEARE'!$G$18*'ANALISI STATICA LINEARE'!$G$21*'ANALISI STATICA LINEARE'!$G$27*'ANALISI STATICA LINEARE'!$G$9,IF(B117&lt;'ANALISI STATICA LINEARE'!$G$25,'ANALISI STATICA LINEARE'!$G$18*'ANALISI STATICA LINEARE'!$G$21*'ANALISI STATICA LINEARE'!$G$27*'ANALISI STATICA LINEARE'!$G$9*('ANALISI STATICA LINEARE'!$G$24/B117),'ANALISI STATICA LINEARE'!$G$18*'ANALISI STATICA LINEARE'!$G$21*'ANALISI STATICA LINEARE'!$G$27*'ANALISI STATICA LINEARE'!$G$9*(('ANALISI STATICA LINEARE'!$G$24*'ANALISI STATICA LINEARE'!$G$25)/B117^2))))</f>
        <v>0.29879223507696323</v>
      </c>
      <c r="D117" s="15">
        <f>1/'ANALISI STATICA LINEARE'!$G$17*IF(B117&lt;'ANALISI STATICA LINEARE'!$G$23,'ANALISI STATICA LINEARE'!$G$18*'ANALISI STATICA LINEARE'!$G$21*'ANALISI STATICA LINEARE'!$G$28*'ANALISI STATICA LINEARE'!$G$9*(B117/'ANALISI STATICA LINEARE'!$G$23+1/('ANALISI STATICA LINEARE'!$G$28*'ANALISI STATICA LINEARE'!$G$9)*(1-B117/'ANALISI STATICA LINEARE'!$G$23)),IF(B117&lt;'ANALISI STATICA LINEARE'!$G$24,'ANALISI STATICA LINEARE'!$G$18*'ANALISI STATICA LINEARE'!$G$21*'ANALISI STATICA LINEARE'!$G$28*'ANALISI STATICA LINEARE'!$G$9,IF(B117&lt;'ANALISI STATICA LINEARE'!$G$25,'ANALISI STATICA LINEARE'!$G$18*'ANALISI STATICA LINEARE'!$G$21*'ANALISI STATICA LINEARE'!$G$28*'ANALISI STATICA LINEARE'!$G$9*('ANALISI STATICA LINEARE'!$G$24/B117),'ANALISI STATICA LINEARE'!$G$18*'ANALISI STATICA LINEARE'!$G$21*'ANALISI STATICA LINEARE'!$G$28*'ANALISI STATICA LINEARE'!$G$9*(('ANALISI STATICA LINEARE'!$G$24*'ANALISI STATICA LINEARE'!$G$25)/B117^2))))</f>
        <v>0.19919482338464214</v>
      </c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2:14" x14ac:dyDescent="0.25">
      <c r="B118" s="21">
        <f t="shared" si="1"/>
        <v>1.0700000000000007</v>
      </c>
      <c r="C118" s="15">
        <f>1/'ANALISI STATICA LINEARE'!$G$17*IF(B118&lt;'ANALISI STATICA LINEARE'!$G$23,'ANALISI STATICA LINEARE'!$G$18*'ANALISI STATICA LINEARE'!$G$21*'ANALISI STATICA LINEARE'!$G$27*'ANALISI STATICA LINEARE'!$G$9*(B118/'ANALISI STATICA LINEARE'!$G$23+1/('ANALISI STATICA LINEARE'!$G$27*'ANALISI STATICA LINEARE'!$G$9)*(1-B118/'ANALISI STATICA LINEARE'!$G$23)),IF(B118&lt;'ANALISI STATICA LINEARE'!$G$24,'ANALISI STATICA LINEARE'!$G$18*'ANALISI STATICA LINEARE'!$G$21*'ANALISI STATICA LINEARE'!$G$27*'ANALISI STATICA LINEARE'!$G$9,IF(B118&lt;'ANALISI STATICA LINEARE'!$G$25,'ANALISI STATICA LINEARE'!$G$18*'ANALISI STATICA LINEARE'!$G$21*'ANALISI STATICA LINEARE'!$G$27*'ANALISI STATICA LINEARE'!$G$9*('ANALISI STATICA LINEARE'!$G$24/B118),'ANALISI STATICA LINEARE'!$G$18*'ANALISI STATICA LINEARE'!$G$21*'ANALISI STATICA LINEARE'!$G$27*'ANALISI STATICA LINEARE'!$G$9*(('ANALISI STATICA LINEARE'!$G$24*'ANALISI STATICA LINEARE'!$G$25)/B118^2))))</f>
        <v>0.29599978428185136</v>
      </c>
      <c r="D118" s="15">
        <f>1/'ANALISI STATICA LINEARE'!$G$17*IF(B118&lt;'ANALISI STATICA LINEARE'!$G$23,'ANALISI STATICA LINEARE'!$G$18*'ANALISI STATICA LINEARE'!$G$21*'ANALISI STATICA LINEARE'!$G$28*'ANALISI STATICA LINEARE'!$G$9*(B118/'ANALISI STATICA LINEARE'!$G$23+1/('ANALISI STATICA LINEARE'!$G$28*'ANALISI STATICA LINEARE'!$G$9)*(1-B118/'ANALISI STATICA LINEARE'!$G$23)),IF(B118&lt;'ANALISI STATICA LINEARE'!$G$24,'ANALISI STATICA LINEARE'!$G$18*'ANALISI STATICA LINEARE'!$G$21*'ANALISI STATICA LINEARE'!$G$28*'ANALISI STATICA LINEARE'!$G$9,IF(B118&lt;'ANALISI STATICA LINEARE'!$G$25,'ANALISI STATICA LINEARE'!$G$18*'ANALISI STATICA LINEARE'!$G$21*'ANALISI STATICA LINEARE'!$G$28*'ANALISI STATICA LINEARE'!$G$9*('ANALISI STATICA LINEARE'!$G$24/B118),'ANALISI STATICA LINEARE'!$G$18*'ANALISI STATICA LINEARE'!$G$21*'ANALISI STATICA LINEARE'!$G$28*'ANALISI STATICA LINEARE'!$G$9*(('ANALISI STATICA LINEARE'!$G$24*'ANALISI STATICA LINEARE'!$G$25)/B118^2))))</f>
        <v>0.19733318952123424</v>
      </c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2:14" x14ac:dyDescent="0.25">
      <c r="B119" s="21">
        <f t="shared" si="1"/>
        <v>1.0800000000000007</v>
      </c>
      <c r="C119" s="15">
        <f>1/'ANALISI STATICA LINEARE'!$G$17*IF(B119&lt;'ANALISI STATICA LINEARE'!$G$23,'ANALISI STATICA LINEARE'!$G$18*'ANALISI STATICA LINEARE'!$G$21*'ANALISI STATICA LINEARE'!$G$27*'ANALISI STATICA LINEARE'!$G$9*(B119/'ANALISI STATICA LINEARE'!$G$23+1/('ANALISI STATICA LINEARE'!$G$27*'ANALISI STATICA LINEARE'!$G$9)*(1-B119/'ANALISI STATICA LINEARE'!$G$23)),IF(B119&lt;'ANALISI STATICA LINEARE'!$G$24,'ANALISI STATICA LINEARE'!$G$18*'ANALISI STATICA LINEARE'!$G$21*'ANALISI STATICA LINEARE'!$G$27*'ANALISI STATICA LINEARE'!$G$9,IF(B119&lt;'ANALISI STATICA LINEARE'!$G$25,'ANALISI STATICA LINEARE'!$G$18*'ANALISI STATICA LINEARE'!$G$21*'ANALISI STATICA LINEARE'!$G$27*'ANALISI STATICA LINEARE'!$G$9*('ANALISI STATICA LINEARE'!$G$24/B119),'ANALISI STATICA LINEARE'!$G$18*'ANALISI STATICA LINEARE'!$G$21*'ANALISI STATICA LINEARE'!$G$27*'ANALISI STATICA LINEARE'!$G$9*(('ANALISI STATICA LINEARE'!$G$24*'ANALISI STATICA LINEARE'!$G$25)/B119^2))))</f>
        <v>0.29325904553850096</v>
      </c>
      <c r="D119" s="15">
        <f>1/'ANALISI STATICA LINEARE'!$G$17*IF(B119&lt;'ANALISI STATICA LINEARE'!$G$23,'ANALISI STATICA LINEARE'!$G$18*'ANALISI STATICA LINEARE'!$G$21*'ANALISI STATICA LINEARE'!$G$28*'ANALISI STATICA LINEARE'!$G$9*(B119/'ANALISI STATICA LINEARE'!$G$23+1/('ANALISI STATICA LINEARE'!$G$28*'ANALISI STATICA LINEARE'!$G$9)*(1-B119/'ANALISI STATICA LINEARE'!$G$23)),IF(B119&lt;'ANALISI STATICA LINEARE'!$G$24,'ANALISI STATICA LINEARE'!$G$18*'ANALISI STATICA LINEARE'!$G$21*'ANALISI STATICA LINEARE'!$G$28*'ANALISI STATICA LINEARE'!$G$9,IF(B119&lt;'ANALISI STATICA LINEARE'!$G$25,'ANALISI STATICA LINEARE'!$G$18*'ANALISI STATICA LINEARE'!$G$21*'ANALISI STATICA LINEARE'!$G$28*'ANALISI STATICA LINEARE'!$G$9*('ANALISI STATICA LINEARE'!$G$24/B119),'ANALISI STATICA LINEARE'!$G$18*'ANALISI STATICA LINEARE'!$G$21*'ANALISI STATICA LINEARE'!$G$28*'ANALISI STATICA LINEARE'!$G$9*(('ANALISI STATICA LINEARE'!$G$24*'ANALISI STATICA LINEARE'!$G$25)/B119^2))))</f>
        <v>0.1955060303590006</v>
      </c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2:14" x14ac:dyDescent="0.25">
      <c r="B120" s="21">
        <f t="shared" si="1"/>
        <v>1.0900000000000007</v>
      </c>
      <c r="C120" s="15">
        <f>1/'ANALISI STATICA LINEARE'!$G$17*IF(B120&lt;'ANALISI STATICA LINEARE'!$G$23,'ANALISI STATICA LINEARE'!$G$18*'ANALISI STATICA LINEARE'!$G$21*'ANALISI STATICA LINEARE'!$G$27*'ANALISI STATICA LINEARE'!$G$9*(B120/'ANALISI STATICA LINEARE'!$G$23+1/('ANALISI STATICA LINEARE'!$G$27*'ANALISI STATICA LINEARE'!$G$9)*(1-B120/'ANALISI STATICA LINEARE'!$G$23)),IF(B120&lt;'ANALISI STATICA LINEARE'!$G$24,'ANALISI STATICA LINEARE'!$G$18*'ANALISI STATICA LINEARE'!$G$21*'ANALISI STATICA LINEARE'!$G$27*'ANALISI STATICA LINEARE'!$G$9,IF(B120&lt;'ANALISI STATICA LINEARE'!$G$25,'ANALISI STATICA LINEARE'!$G$18*'ANALISI STATICA LINEARE'!$G$21*'ANALISI STATICA LINEARE'!$G$27*'ANALISI STATICA LINEARE'!$G$9*('ANALISI STATICA LINEARE'!$G$24/B120),'ANALISI STATICA LINEARE'!$G$18*'ANALISI STATICA LINEARE'!$G$21*'ANALISI STATICA LINEARE'!$G$27*'ANALISI STATICA LINEARE'!$G$9*(('ANALISI STATICA LINEARE'!$G$24*'ANALISI STATICA LINEARE'!$G$25)/B120^2))))</f>
        <v>0.2905685955794321</v>
      </c>
      <c r="D120" s="15">
        <f>1/'ANALISI STATICA LINEARE'!$G$17*IF(B120&lt;'ANALISI STATICA LINEARE'!$G$23,'ANALISI STATICA LINEARE'!$G$18*'ANALISI STATICA LINEARE'!$G$21*'ANALISI STATICA LINEARE'!$G$28*'ANALISI STATICA LINEARE'!$G$9*(B120/'ANALISI STATICA LINEARE'!$G$23+1/('ANALISI STATICA LINEARE'!$G$28*'ANALISI STATICA LINEARE'!$G$9)*(1-B120/'ANALISI STATICA LINEARE'!$G$23)),IF(B120&lt;'ANALISI STATICA LINEARE'!$G$24,'ANALISI STATICA LINEARE'!$G$18*'ANALISI STATICA LINEARE'!$G$21*'ANALISI STATICA LINEARE'!$G$28*'ANALISI STATICA LINEARE'!$G$9,IF(B120&lt;'ANALISI STATICA LINEARE'!$G$25,'ANALISI STATICA LINEARE'!$G$18*'ANALISI STATICA LINEARE'!$G$21*'ANALISI STATICA LINEARE'!$G$28*'ANALISI STATICA LINEARE'!$G$9*('ANALISI STATICA LINEARE'!$G$24/B120),'ANALISI STATICA LINEARE'!$G$18*'ANALISI STATICA LINEARE'!$G$21*'ANALISI STATICA LINEARE'!$G$28*'ANALISI STATICA LINEARE'!$G$9*(('ANALISI STATICA LINEARE'!$G$24*'ANALISI STATICA LINEARE'!$G$25)/B120^2))))</f>
        <v>0.1937123970529547</v>
      </c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2:14" x14ac:dyDescent="0.25">
      <c r="B121" s="21">
        <f t="shared" si="1"/>
        <v>1.1000000000000008</v>
      </c>
      <c r="C121" s="15">
        <f>1/'ANALISI STATICA LINEARE'!$G$17*IF(B121&lt;'ANALISI STATICA LINEARE'!$G$23,'ANALISI STATICA LINEARE'!$G$18*'ANALISI STATICA LINEARE'!$G$21*'ANALISI STATICA LINEARE'!$G$27*'ANALISI STATICA LINEARE'!$G$9*(B121/'ANALISI STATICA LINEARE'!$G$23+1/('ANALISI STATICA LINEARE'!$G$27*'ANALISI STATICA LINEARE'!$G$9)*(1-B121/'ANALISI STATICA LINEARE'!$G$23)),IF(B121&lt;'ANALISI STATICA LINEARE'!$G$24,'ANALISI STATICA LINEARE'!$G$18*'ANALISI STATICA LINEARE'!$G$21*'ANALISI STATICA LINEARE'!$G$27*'ANALISI STATICA LINEARE'!$G$9,IF(B121&lt;'ANALISI STATICA LINEARE'!$G$25,'ANALISI STATICA LINEARE'!$G$18*'ANALISI STATICA LINEARE'!$G$21*'ANALISI STATICA LINEARE'!$G$27*'ANALISI STATICA LINEARE'!$G$9*('ANALISI STATICA LINEARE'!$G$24/B121),'ANALISI STATICA LINEARE'!$G$18*'ANALISI STATICA LINEARE'!$G$21*'ANALISI STATICA LINEARE'!$G$27*'ANALISI STATICA LINEARE'!$G$9*(('ANALISI STATICA LINEARE'!$G$24*'ANALISI STATICA LINEARE'!$G$25)/B121^2))))</f>
        <v>0.28792706289234637</v>
      </c>
      <c r="D121" s="15">
        <f>1/'ANALISI STATICA LINEARE'!$G$17*IF(B121&lt;'ANALISI STATICA LINEARE'!$G$23,'ANALISI STATICA LINEARE'!$G$18*'ANALISI STATICA LINEARE'!$G$21*'ANALISI STATICA LINEARE'!$G$28*'ANALISI STATICA LINEARE'!$G$9*(B121/'ANALISI STATICA LINEARE'!$G$23+1/('ANALISI STATICA LINEARE'!$G$28*'ANALISI STATICA LINEARE'!$G$9)*(1-B121/'ANALISI STATICA LINEARE'!$G$23)),IF(B121&lt;'ANALISI STATICA LINEARE'!$G$24,'ANALISI STATICA LINEARE'!$G$18*'ANALISI STATICA LINEARE'!$G$21*'ANALISI STATICA LINEARE'!$G$28*'ANALISI STATICA LINEARE'!$G$9,IF(B121&lt;'ANALISI STATICA LINEARE'!$G$25,'ANALISI STATICA LINEARE'!$G$18*'ANALISI STATICA LINEARE'!$G$21*'ANALISI STATICA LINEARE'!$G$28*'ANALISI STATICA LINEARE'!$G$9*('ANALISI STATICA LINEARE'!$G$24/B121),'ANALISI STATICA LINEARE'!$G$18*'ANALISI STATICA LINEARE'!$G$21*'ANALISI STATICA LINEARE'!$G$28*'ANALISI STATICA LINEARE'!$G$9*(('ANALISI STATICA LINEARE'!$G$24*'ANALISI STATICA LINEARE'!$G$25)/B121^2))))</f>
        <v>0.19195137526156422</v>
      </c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2:14" x14ac:dyDescent="0.25">
      <c r="B122" s="21">
        <f t="shared" si="1"/>
        <v>1.1100000000000008</v>
      </c>
      <c r="C122" s="15">
        <f>1/'ANALISI STATICA LINEARE'!$G$17*IF(B122&lt;'ANALISI STATICA LINEARE'!$G$23,'ANALISI STATICA LINEARE'!$G$18*'ANALISI STATICA LINEARE'!$G$21*'ANALISI STATICA LINEARE'!$G$27*'ANALISI STATICA LINEARE'!$G$9*(B122/'ANALISI STATICA LINEARE'!$G$23+1/('ANALISI STATICA LINEARE'!$G$27*'ANALISI STATICA LINEARE'!$G$9)*(1-B122/'ANALISI STATICA LINEARE'!$G$23)),IF(B122&lt;'ANALISI STATICA LINEARE'!$G$24,'ANALISI STATICA LINEARE'!$G$18*'ANALISI STATICA LINEARE'!$G$21*'ANALISI STATICA LINEARE'!$G$27*'ANALISI STATICA LINEARE'!$G$9,IF(B122&lt;'ANALISI STATICA LINEARE'!$G$25,'ANALISI STATICA LINEARE'!$G$18*'ANALISI STATICA LINEARE'!$G$21*'ANALISI STATICA LINEARE'!$G$27*'ANALISI STATICA LINEARE'!$G$9*('ANALISI STATICA LINEARE'!$G$24/B122),'ANALISI STATICA LINEARE'!$G$18*'ANALISI STATICA LINEARE'!$G$21*'ANALISI STATICA LINEARE'!$G$27*'ANALISI STATICA LINEARE'!$G$9*(('ANALISI STATICA LINEARE'!$G$24*'ANALISI STATICA LINEARE'!$G$25)/B122^2))))</f>
        <v>0.28533312538881173</v>
      </c>
      <c r="D122" s="15">
        <f>1/'ANALISI STATICA LINEARE'!$G$17*IF(B122&lt;'ANALISI STATICA LINEARE'!$G$23,'ANALISI STATICA LINEARE'!$G$18*'ANALISI STATICA LINEARE'!$G$21*'ANALISI STATICA LINEARE'!$G$28*'ANALISI STATICA LINEARE'!$G$9*(B122/'ANALISI STATICA LINEARE'!$G$23+1/('ANALISI STATICA LINEARE'!$G$28*'ANALISI STATICA LINEARE'!$G$9)*(1-B122/'ANALISI STATICA LINEARE'!$G$23)),IF(B122&lt;'ANALISI STATICA LINEARE'!$G$24,'ANALISI STATICA LINEARE'!$G$18*'ANALISI STATICA LINEARE'!$G$21*'ANALISI STATICA LINEARE'!$G$28*'ANALISI STATICA LINEARE'!$G$9,IF(B122&lt;'ANALISI STATICA LINEARE'!$G$25,'ANALISI STATICA LINEARE'!$G$18*'ANALISI STATICA LINEARE'!$G$21*'ANALISI STATICA LINEARE'!$G$28*'ANALISI STATICA LINEARE'!$G$9*('ANALISI STATICA LINEARE'!$G$24/B122),'ANALISI STATICA LINEARE'!$G$18*'ANALISI STATICA LINEARE'!$G$21*'ANALISI STATICA LINEARE'!$G$28*'ANALISI STATICA LINEARE'!$G$9*(('ANALISI STATICA LINEARE'!$G$24*'ANALISI STATICA LINEARE'!$G$25)/B122^2))))</f>
        <v>0.19022208359254114</v>
      </c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2:14" x14ac:dyDescent="0.25">
      <c r="B123" s="21">
        <f t="shared" si="1"/>
        <v>1.1200000000000008</v>
      </c>
      <c r="C123" s="15">
        <f>1/'ANALISI STATICA LINEARE'!$G$17*IF(B123&lt;'ANALISI STATICA LINEARE'!$G$23,'ANALISI STATICA LINEARE'!$G$18*'ANALISI STATICA LINEARE'!$G$21*'ANALISI STATICA LINEARE'!$G$27*'ANALISI STATICA LINEARE'!$G$9*(B123/'ANALISI STATICA LINEARE'!$G$23+1/('ANALISI STATICA LINEARE'!$G$27*'ANALISI STATICA LINEARE'!$G$9)*(1-B123/'ANALISI STATICA LINEARE'!$G$23)),IF(B123&lt;'ANALISI STATICA LINEARE'!$G$24,'ANALISI STATICA LINEARE'!$G$18*'ANALISI STATICA LINEARE'!$G$21*'ANALISI STATICA LINEARE'!$G$27*'ANALISI STATICA LINEARE'!$G$9,IF(B123&lt;'ANALISI STATICA LINEARE'!$G$25,'ANALISI STATICA LINEARE'!$G$18*'ANALISI STATICA LINEARE'!$G$21*'ANALISI STATICA LINEARE'!$G$27*'ANALISI STATICA LINEARE'!$G$9*('ANALISI STATICA LINEARE'!$G$24/B123),'ANALISI STATICA LINEARE'!$G$18*'ANALISI STATICA LINEARE'!$G$21*'ANALISI STATICA LINEARE'!$G$27*'ANALISI STATICA LINEARE'!$G$9*(('ANALISI STATICA LINEARE'!$G$24*'ANALISI STATICA LINEARE'!$G$25)/B123^2))))</f>
        <v>0.28278550819784015</v>
      </c>
      <c r="D123" s="15">
        <f>1/'ANALISI STATICA LINEARE'!$G$17*IF(B123&lt;'ANALISI STATICA LINEARE'!$G$23,'ANALISI STATICA LINEARE'!$G$18*'ANALISI STATICA LINEARE'!$G$21*'ANALISI STATICA LINEARE'!$G$28*'ANALISI STATICA LINEARE'!$G$9*(B123/'ANALISI STATICA LINEARE'!$G$23+1/('ANALISI STATICA LINEARE'!$G$28*'ANALISI STATICA LINEARE'!$G$9)*(1-B123/'ANALISI STATICA LINEARE'!$G$23)),IF(B123&lt;'ANALISI STATICA LINEARE'!$G$24,'ANALISI STATICA LINEARE'!$G$18*'ANALISI STATICA LINEARE'!$G$21*'ANALISI STATICA LINEARE'!$G$28*'ANALISI STATICA LINEARE'!$G$9,IF(B123&lt;'ANALISI STATICA LINEARE'!$G$25,'ANALISI STATICA LINEARE'!$G$18*'ANALISI STATICA LINEARE'!$G$21*'ANALISI STATICA LINEARE'!$G$28*'ANALISI STATICA LINEARE'!$G$9*('ANALISI STATICA LINEARE'!$G$24/B123),'ANALISI STATICA LINEARE'!$G$18*'ANALISI STATICA LINEARE'!$G$21*'ANALISI STATICA LINEARE'!$G$28*'ANALISI STATICA LINEARE'!$G$9*(('ANALISI STATICA LINEARE'!$G$24*'ANALISI STATICA LINEARE'!$G$25)/B123^2))))</f>
        <v>0.18852367213189342</v>
      </c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 spans="2:14" x14ac:dyDescent="0.25">
      <c r="B124" s="21">
        <f t="shared" si="1"/>
        <v>1.1300000000000008</v>
      </c>
      <c r="C124" s="15">
        <f>1/'ANALISI STATICA LINEARE'!$G$17*IF(B124&lt;'ANALISI STATICA LINEARE'!$G$23,'ANALISI STATICA LINEARE'!$G$18*'ANALISI STATICA LINEARE'!$G$21*'ANALISI STATICA LINEARE'!$G$27*'ANALISI STATICA LINEARE'!$G$9*(B124/'ANALISI STATICA LINEARE'!$G$23+1/('ANALISI STATICA LINEARE'!$G$27*'ANALISI STATICA LINEARE'!$G$9)*(1-B124/'ANALISI STATICA LINEARE'!$G$23)),IF(B124&lt;'ANALISI STATICA LINEARE'!$G$24,'ANALISI STATICA LINEARE'!$G$18*'ANALISI STATICA LINEARE'!$G$21*'ANALISI STATICA LINEARE'!$G$27*'ANALISI STATICA LINEARE'!$G$9,IF(B124&lt;'ANALISI STATICA LINEARE'!$G$25,'ANALISI STATICA LINEARE'!$G$18*'ANALISI STATICA LINEARE'!$G$21*'ANALISI STATICA LINEARE'!$G$27*'ANALISI STATICA LINEARE'!$G$9*('ANALISI STATICA LINEARE'!$G$24/B124),'ANALISI STATICA LINEARE'!$G$18*'ANALISI STATICA LINEARE'!$G$21*'ANALISI STATICA LINEARE'!$G$27*'ANALISI STATICA LINEARE'!$G$9*(('ANALISI STATICA LINEARE'!$G$24*'ANALISI STATICA LINEARE'!$G$25)/B124^2))))</f>
        <v>0.28028298157662035</v>
      </c>
      <c r="D124" s="15">
        <f>1/'ANALISI STATICA LINEARE'!$G$17*IF(B124&lt;'ANALISI STATICA LINEARE'!$G$23,'ANALISI STATICA LINEARE'!$G$18*'ANALISI STATICA LINEARE'!$G$21*'ANALISI STATICA LINEARE'!$G$28*'ANALISI STATICA LINEARE'!$G$9*(B124/'ANALISI STATICA LINEARE'!$G$23+1/('ANALISI STATICA LINEARE'!$G$28*'ANALISI STATICA LINEARE'!$G$9)*(1-B124/'ANALISI STATICA LINEARE'!$G$23)),IF(B124&lt;'ANALISI STATICA LINEARE'!$G$24,'ANALISI STATICA LINEARE'!$G$18*'ANALISI STATICA LINEARE'!$G$21*'ANALISI STATICA LINEARE'!$G$28*'ANALISI STATICA LINEARE'!$G$9,IF(B124&lt;'ANALISI STATICA LINEARE'!$G$25,'ANALISI STATICA LINEARE'!$G$18*'ANALISI STATICA LINEARE'!$G$21*'ANALISI STATICA LINEARE'!$G$28*'ANALISI STATICA LINEARE'!$G$9*('ANALISI STATICA LINEARE'!$G$24/B124),'ANALISI STATICA LINEARE'!$G$18*'ANALISI STATICA LINEARE'!$G$21*'ANALISI STATICA LINEARE'!$G$28*'ANALISI STATICA LINEARE'!$G$9*(('ANALISI STATICA LINEARE'!$G$24*'ANALISI STATICA LINEARE'!$G$25)/B124^2))))</f>
        <v>0.18685532105108021</v>
      </c>
      <c r="E124" s="4"/>
      <c r="F124" s="4"/>
      <c r="G124" s="4"/>
      <c r="H124" s="4"/>
      <c r="I124" s="4"/>
      <c r="J124" s="4"/>
      <c r="K124" s="4"/>
      <c r="L124" s="4"/>
      <c r="M124" s="4"/>
      <c r="N124" s="4"/>
    </row>
    <row r="125" spans="2:14" x14ac:dyDescent="0.25">
      <c r="B125" s="21">
        <f t="shared" si="1"/>
        <v>1.1400000000000008</v>
      </c>
      <c r="C125" s="15">
        <f>1/'ANALISI STATICA LINEARE'!$G$17*IF(B125&lt;'ANALISI STATICA LINEARE'!$G$23,'ANALISI STATICA LINEARE'!$G$18*'ANALISI STATICA LINEARE'!$G$21*'ANALISI STATICA LINEARE'!$G$27*'ANALISI STATICA LINEARE'!$G$9*(B125/'ANALISI STATICA LINEARE'!$G$23+1/('ANALISI STATICA LINEARE'!$G$27*'ANALISI STATICA LINEARE'!$G$9)*(1-B125/'ANALISI STATICA LINEARE'!$G$23)),IF(B125&lt;'ANALISI STATICA LINEARE'!$G$24,'ANALISI STATICA LINEARE'!$G$18*'ANALISI STATICA LINEARE'!$G$21*'ANALISI STATICA LINEARE'!$G$27*'ANALISI STATICA LINEARE'!$G$9,IF(B125&lt;'ANALISI STATICA LINEARE'!$G$25,'ANALISI STATICA LINEARE'!$G$18*'ANALISI STATICA LINEARE'!$G$21*'ANALISI STATICA LINEARE'!$G$27*'ANALISI STATICA LINEARE'!$G$9*('ANALISI STATICA LINEARE'!$G$24/B125),'ANALISI STATICA LINEARE'!$G$18*'ANALISI STATICA LINEARE'!$G$21*'ANALISI STATICA LINEARE'!$G$27*'ANALISI STATICA LINEARE'!$G$9*(('ANALISI STATICA LINEARE'!$G$24*'ANALISI STATICA LINEARE'!$G$25)/B125^2))))</f>
        <v>0.27782435893121143</v>
      </c>
      <c r="D125" s="15">
        <f>1/'ANALISI STATICA LINEARE'!$G$17*IF(B125&lt;'ANALISI STATICA LINEARE'!$G$23,'ANALISI STATICA LINEARE'!$G$18*'ANALISI STATICA LINEARE'!$G$21*'ANALISI STATICA LINEARE'!$G$28*'ANALISI STATICA LINEARE'!$G$9*(B125/'ANALISI STATICA LINEARE'!$G$23+1/('ANALISI STATICA LINEARE'!$G$28*'ANALISI STATICA LINEARE'!$G$9)*(1-B125/'ANALISI STATICA LINEARE'!$G$23)),IF(B125&lt;'ANALISI STATICA LINEARE'!$G$24,'ANALISI STATICA LINEARE'!$G$18*'ANALISI STATICA LINEARE'!$G$21*'ANALISI STATICA LINEARE'!$G$28*'ANALISI STATICA LINEARE'!$G$9,IF(B125&lt;'ANALISI STATICA LINEARE'!$G$25,'ANALISI STATICA LINEARE'!$G$18*'ANALISI STATICA LINEARE'!$G$21*'ANALISI STATICA LINEARE'!$G$28*'ANALISI STATICA LINEARE'!$G$9*('ANALISI STATICA LINEARE'!$G$24/B125),'ANALISI STATICA LINEARE'!$G$18*'ANALISI STATICA LINEARE'!$G$21*'ANALISI STATICA LINEARE'!$G$28*'ANALISI STATICA LINEARE'!$G$9*(('ANALISI STATICA LINEARE'!$G$24*'ANALISI STATICA LINEARE'!$G$25)/B125^2))))</f>
        <v>0.18521623928747427</v>
      </c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 spans="2:14" x14ac:dyDescent="0.25">
      <c r="B126" s="21">
        <f t="shared" si="1"/>
        <v>1.1500000000000008</v>
      </c>
      <c r="C126" s="15">
        <f>1/'ANALISI STATICA LINEARE'!$G$17*IF(B126&lt;'ANALISI STATICA LINEARE'!$G$23,'ANALISI STATICA LINEARE'!$G$18*'ANALISI STATICA LINEARE'!$G$21*'ANALISI STATICA LINEARE'!$G$27*'ANALISI STATICA LINEARE'!$G$9*(B126/'ANALISI STATICA LINEARE'!$G$23+1/('ANALISI STATICA LINEARE'!$G$27*'ANALISI STATICA LINEARE'!$G$9)*(1-B126/'ANALISI STATICA LINEARE'!$G$23)),IF(B126&lt;'ANALISI STATICA LINEARE'!$G$24,'ANALISI STATICA LINEARE'!$G$18*'ANALISI STATICA LINEARE'!$G$21*'ANALISI STATICA LINEARE'!$G$27*'ANALISI STATICA LINEARE'!$G$9,IF(B126&lt;'ANALISI STATICA LINEARE'!$G$25,'ANALISI STATICA LINEARE'!$G$18*'ANALISI STATICA LINEARE'!$G$21*'ANALISI STATICA LINEARE'!$G$27*'ANALISI STATICA LINEARE'!$G$9*('ANALISI STATICA LINEARE'!$G$24/B126),'ANALISI STATICA LINEARE'!$G$18*'ANALISI STATICA LINEARE'!$G$21*'ANALISI STATICA LINEARE'!$G$27*'ANALISI STATICA LINEARE'!$G$9*(('ANALISI STATICA LINEARE'!$G$24*'ANALISI STATICA LINEARE'!$G$25)/B126^2))))</f>
        <v>0.27540849494050518</v>
      </c>
      <c r="D126" s="15">
        <f>1/'ANALISI STATICA LINEARE'!$G$17*IF(B126&lt;'ANALISI STATICA LINEARE'!$G$23,'ANALISI STATICA LINEARE'!$G$18*'ANALISI STATICA LINEARE'!$G$21*'ANALISI STATICA LINEARE'!$G$28*'ANALISI STATICA LINEARE'!$G$9*(B126/'ANALISI STATICA LINEARE'!$G$23+1/('ANALISI STATICA LINEARE'!$G$28*'ANALISI STATICA LINEARE'!$G$9)*(1-B126/'ANALISI STATICA LINEARE'!$G$23)),IF(B126&lt;'ANALISI STATICA LINEARE'!$G$24,'ANALISI STATICA LINEARE'!$G$18*'ANALISI STATICA LINEARE'!$G$21*'ANALISI STATICA LINEARE'!$G$28*'ANALISI STATICA LINEARE'!$G$9,IF(B126&lt;'ANALISI STATICA LINEARE'!$G$25,'ANALISI STATICA LINEARE'!$G$18*'ANALISI STATICA LINEARE'!$G$21*'ANALISI STATICA LINEARE'!$G$28*'ANALISI STATICA LINEARE'!$G$9*('ANALISI STATICA LINEARE'!$G$24/B126),'ANALISI STATICA LINEARE'!$G$18*'ANALISI STATICA LINEARE'!$G$21*'ANALISI STATICA LINEARE'!$G$28*'ANALISI STATICA LINEARE'!$G$9*(('ANALISI STATICA LINEARE'!$G$24*'ANALISI STATICA LINEARE'!$G$25)/B126^2))))</f>
        <v>0.18360566329367012</v>
      </c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 spans="2:14" x14ac:dyDescent="0.25">
      <c r="B127" s="21">
        <f t="shared" si="1"/>
        <v>1.1600000000000008</v>
      </c>
      <c r="C127" s="15">
        <f>1/'ANALISI STATICA LINEARE'!$G$17*IF(B127&lt;'ANALISI STATICA LINEARE'!$G$23,'ANALISI STATICA LINEARE'!$G$18*'ANALISI STATICA LINEARE'!$G$21*'ANALISI STATICA LINEARE'!$G$27*'ANALISI STATICA LINEARE'!$G$9*(B127/'ANALISI STATICA LINEARE'!$G$23+1/('ANALISI STATICA LINEARE'!$G$27*'ANALISI STATICA LINEARE'!$G$9)*(1-B127/'ANALISI STATICA LINEARE'!$G$23)),IF(B127&lt;'ANALISI STATICA LINEARE'!$G$24,'ANALISI STATICA LINEARE'!$G$18*'ANALISI STATICA LINEARE'!$G$21*'ANALISI STATICA LINEARE'!$G$27*'ANALISI STATICA LINEARE'!$G$9,IF(B127&lt;'ANALISI STATICA LINEARE'!$G$25,'ANALISI STATICA LINEARE'!$G$18*'ANALISI STATICA LINEARE'!$G$21*'ANALISI STATICA LINEARE'!$G$27*'ANALISI STATICA LINEARE'!$G$9*('ANALISI STATICA LINEARE'!$G$24/B127),'ANALISI STATICA LINEARE'!$G$18*'ANALISI STATICA LINEARE'!$G$21*'ANALISI STATICA LINEARE'!$G$27*'ANALISI STATICA LINEARE'!$G$9*(('ANALISI STATICA LINEARE'!$G$24*'ANALISI STATICA LINEARE'!$G$25)/B127^2))))</f>
        <v>0.273034283777225</v>
      </c>
      <c r="D127" s="15">
        <f>1/'ANALISI STATICA LINEARE'!$G$17*IF(B127&lt;'ANALISI STATICA LINEARE'!$G$23,'ANALISI STATICA LINEARE'!$G$18*'ANALISI STATICA LINEARE'!$G$21*'ANALISI STATICA LINEARE'!$G$28*'ANALISI STATICA LINEARE'!$G$9*(B127/'ANALISI STATICA LINEARE'!$G$23+1/('ANALISI STATICA LINEARE'!$G$28*'ANALISI STATICA LINEARE'!$G$9)*(1-B127/'ANALISI STATICA LINEARE'!$G$23)),IF(B127&lt;'ANALISI STATICA LINEARE'!$G$24,'ANALISI STATICA LINEARE'!$G$18*'ANALISI STATICA LINEARE'!$G$21*'ANALISI STATICA LINEARE'!$G$28*'ANALISI STATICA LINEARE'!$G$9,IF(B127&lt;'ANALISI STATICA LINEARE'!$G$25,'ANALISI STATICA LINEARE'!$G$18*'ANALISI STATICA LINEARE'!$G$21*'ANALISI STATICA LINEARE'!$G$28*'ANALISI STATICA LINEARE'!$G$9*('ANALISI STATICA LINEARE'!$G$24/B127),'ANALISI STATICA LINEARE'!$G$18*'ANALISI STATICA LINEARE'!$G$21*'ANALISI STATICA LINEARE'!$G$28*'ANALISI STATICA LINEARE'!$G$9*(('ANALISI STATICA LINEARE'!$G$24*'ANALISI STATICA LINEARE'!$G$25)/B127^2))))</f>
        <v>0.18202285585148331</v>
      </c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2:14" x14ac:dyDescent="0.25">
      <c r="B128" s="21">
        <f t="shared" si="1"/>
        <v>1.1700000000000008</v>
      </c>
      <c r="C128" s="15">
        <f>1/'ANALISI STATICA LINEARE'!$G$17*IF(B128&lt;'ANALISI STATICA LINEARE'!$G$23,'ANALISI STATICA LINEARE'!$G$18*'ANALISI STATICA LINEARE'!$G$21*'ANALISI STATICA LINEARE'!$G$27*'ANALISI STATICA LINEARE'!$G$9*(B128/'ANALISI STATICA LINEARE'!$G$23+1/('ANALISI STATICA LINEARE'!$G$27*'ANALISI STATICA LINEARE'!$G$9)*(1-B128/'ANALISI STATICA LINEARE'!$G$23)),IF(B128&lt;'ANALISI STATICA LINEARE'!$G$24,'ANALISI STATICA LINEARE'!$G$18*'ANALISI STATICA LINEARE'!$G$21*'ANALISI STATICA LINEARE'!$G$27*'ANALISI STATICA LINEARE'!$G$9,IF(B128&lt;'ANALISI STATICA LINEARE'!$G$25,'ANALISI STATICA LINEARE'!$G$18*'ANALISI STATICA LINEARE'!$G$21*'ANALISI STATICA LINEARE'!$G$27*'ANALISI STATICA LINEARE'!$G$9*('ANALISI STATICA LINEARE'!$G$24/B128),'ANALISI STATICA LINEARE'!$G$18*'ANALISI STATICA LINEARE'!$G$21*'ANALISI STATICA LINEARE'!$G$27*'ANALISI STATICA LINEARE'!$G$9*(('ANALISI STATICA LINEARE'!$G$24*'ANALISI STATICA LINEARE'!$G$25)/B128^2))))</f>
        <v>0.2707006574201547</v>
      </c>
      <c r="D128" s="15">
        <f>1/'ANALISI STATICA LINEARE'!$G$17*IF(B128&lt;'ANALISI STATICA LINEARE'!$G$23,'ANALISI STATICA LINEARE'!$G$18*'ANALISI STATICA LINEARE'!$G$21*'ANALISI STATICA LINEARE'!$G$28*'ANALISI STATICA LINEARE'!$G$9*(B128/'ANALISI STATICA LINEARE'!$G$23+1/('ANALISI STATICA LINEARE'!$G$28*'ANALISI STATICA LINEARE'!$G$9)*(1-B128/'ANALISI STATICA LINEARE'!$G$23)),IF(B128&lt;'ANALISI STATICA LINEARE'!$G$24,'ANALISI STATICA LINEARE'!$G$18*'ANALISI STATICA LINEARE'!$G$21*'ANALISI STATICA LINEARE'!$G$28*'ANALISI STATICA LINEARE'!$G$9,IF(B128&lt;'ANALISI STATICA LINEARE'!$G$25,'ANALISI STATICA LINEARE'!$G$18*'ANALISI STATICA LINEARE'!$G$21*'ANALISI STATICA LINEARE'!$G$28*'ANALISI STATICA LINEARE'!$G$9*('ANALISI STATICA LINEARE'!$G$24/B128),'ANALISI STATICA LINEARE'!$G$18*'ANALISI STATICA LINEARE'!$G$21*'ANALISI STATICA LINEARE'!$G$28*'ANALISI STATICA LINEARE'!$G$9*(('ANALISI STATICA LINEARE'!$G$24*'ANALISI STATICA LINEARE'!$G$25)/B128^2))))</f>
        <v>0.18046710494676979</v>
      </c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2:14" x14ac:dyDescent="0.25">
      <c r="B129" s="21">
        <f t="shared" si="1"/>
        <v>1.1800000000000008</v>
      </c>
      <c r="C129" s="15">
        <f>1/'ANALISI STATICA LINEARE'!$G$17*IF(B129&lt;'ANALISI STATICA LINEARE'!$G$23,'ANALISI STATICA LINEARE'!$G$18*'ANALISI STATICA LINEARE'!$G$21*'ANALISI STATICA LINEARE'!$G$27*'ANALISI STATICA LINEARE'!$G$9*(B129/'ANALISI STATICA LINEARE'!$G$23+1/('ANALISI STATICA LINEARE'!$G$27*'ANALISI STATICA LINEARE'!$G$9)*(1-B129/'ANALISI STATICA LINEARE'!$G$23)),IF(B129&lt;'ANALISI STATICA LINEARE'!$G$24,'ANALISI STATICA LINEARE'!$G$18*'ANALISI STATICA LINEARE'!$G$21*'ANALISI STATICA LINEARE'!$G$27*'ANALISI STATICA LINEARE'!$G$9,IF(B129&lt;'ANALISI STATICA LINEARE'!$G$25,'ANALISI STATICA LINEARE'!$G$18*'ANALISI STATICA LINEARE'!$G$21*'ANALISI STATICA LINEARE'!$G$27*'ANALISI STATICA LINEARE'!$G$9*('ANALISI STATICA LINEARE'!$G$24/B129),'ANALISI STATICA LINEARE'!$G$18*'ANALISI STATICA LINEARE'!$G$21*'ANALISI STATICA LINEARE'!$G$27*'ANALISI STATICA LINEARE'!$G$9*(('ANALISI STATICA LINEARE'!$G$24*'ANALISI STATICA LINEARE'!$G$25)/B129^2))))</f>
        <v>0.26840658405218726</v>
      </c>
      <c r="D129" s="15">
        <f>1/'ANALISI STATICA LINEARE'!$G$17*IF(B129&lt;'ANALISI STATICA LINEARE'!$G$23,'ANALISI STATICA LINEARE'!$G$18*'ANALISI STATICA LINEARE'!$G$21*'ANALISI STATICA LINEARE'!$G$28*'ANALISI STATICA LINEARE'!$G$9*(B129/'ANALISI STATICA LINEARE'!$G$23+1/('ANALISI STATICA LINEARE'!$G$28*'ANALISI STATICA LINEARE'!$G$9)*(1-B129/'ANALISI STATICA LINEARE'!$G$23)),IF(B129&lt;'ANALISI STATICA LINEARE'!$G$24,'ANALISI STATICA LINEARE'!$G$18*'ANALISI STATICA LINEARE'!$G$21*'ANALISI STATICA LINEARE'!$G$28*'ANALISI STATICA LINEARE'!$G$9,IF(B129&lt;'ANALISI STATICA LINEARE'!$G$25,'ANALISI STATICA LINEARE'!$G$18*'ANALISI STATICA LINEARE'!$G$21*'ANALISI STATICA LINEARE'!$G$28*'ANALISI STATICA LINEARE'!$G$9*('ANALISI STATICA LINEARE'!$G$24/B129),'ANALISI STATICA LINEARE'!$G$18*'ANALISI STATICA LINEARE'!$G$21*'ANALISI STATICA LINEARE'!$G$28*'ANALISI STATICA LINEARE'!$G$9*(('ANALISI STATICA LINEARE'!$G$24*'ANALISI STATICA LINEARE'!$G$25)/B129^2))))</f>
        <v>0.17893772270145816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2:14" x14ac:dyDescent="0.25">
      <c r="B130" s="21">
        <f t="shared" si="1"/>
        <v>1.1900000000000008</v>
      </c>
      <c r="C130" s="15">
        <f>1/'ANALISI STATICA LINEARE'!$G$17*IF(B130&lt;'ANALISI STATICA LINEARE'!$G$23,'ANALISI STATICA LINEARE'!$G$18*'ANALISI STATICA LINEARE'!$G$21*'ANALISI STATICA LINEARE'!$G$27*'ANALISI STATICA LINEARE'!$G$9*(B130/'ANALISI STATICA LINEARE'!$G$23+1/('ANALISI STATICA LINEARE'!$G$27*'ANALISI STATICA LINEARE'!$G$9)*(1-B130/'ANALISI STATICA LINEARE'!$G$23)),IF(B130&lt;'ANALISI STATICA LINEARE'!$G$24,'ANALISI STATICA LINEARE'!$G$18*'ANALISI STATICA LINEARE'!$G$21*'ANALISI STATICA LINEARE'!$G$27*'ANALISI STATICA LINEARE'!$G$9,IF(B130&lt;'ANALISI STATICA LINEARE'!$G$25,'ANALISI STATICA LINEARE'!$G$18*'ANALISI STATICA LINEARE'!$G$21*'ANALISI STATICA LINEARE'!$G$27*'ANALISI STATICA LINEARE'!$G$9*('ANALISI STATICA LINEARE'!$G$24/B130),'ANALISI STATICA LINEARE'!$G$18*'ANALISI STATICA LINEARE'!$G$21*'ANALISI STATICA LINEARE'!$G$27*'ANALISI STATICA LINEARE'!$G$9*(('ANALISI STATICA LINEARE'!$G$24*'ANALISI STATICA LINEARE'!$G$25)/B130^2))))</f>
        <v>0.26615106653914372</v>
      </c>
      <c r="D130" s="15">
        <f>1/'ANALISI STATICA LINEARE'!$G$17*IF(B130&lt;'ANALISI STATICA LINEARE'!$G$23,'ANALISI STATICA LINEARE'!$G$18*'ANALISI STATICA LINEARE'!$G$21*'ANALISI STATICA LINEARE'!$G$28*'ANALISI STATICA LINEARE'!$G$9*(B130/'ANALISI STATICA LINEARE'!$G$23+1/('ANALISI STATICA LINEARE'!$G$28*'ANALISI STATICA LINEARE'!$G$9)*(1-B130/'ANALISI STATICA LINEARE'!$G$23)),IF(B130&lt;'ANALISI STATICA LINEARE'!$G$24,'ANALISI STATICA LINEARE'!$G$18*'ANALISI STATICA LINEARE'!$G$21*'ANALISI STATICA LINEARE'!$G$28*'ANALISI STATICA LINEARE'!$G$9,IF(B130&lt;'ANALISI STATICA LINEARE'!$G$25,'ANALISI STATICA LINEARE'!$G$18*'ANALISI STATICA LINEARE'!$G$21*'ANALISI STATICA LINEARE'!$G$28*'ANALISI STATICA LINEARE'!$G$9*('ANALISI STATICA LINEARE'!$G$24/B130),'ANALISI STATICA LINEARE'!$G$18*'ANALISI STATICA LINEARE'!$G$21*'ANALISI STATICA LINEARE'!$G$28*'ANALISI STATICA LINEARE'!$G$9*(('ANALISI STATICA LINEARE'!$G$24*'ANALISI STATICA LINEARE'!$G$25)/B130^2))))</f>
        <v>0.17743404435942911</v>
      </c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2:14" x14ac:dyDescent="0.25">
      <c r="B131" s="21">
        <f t="shared" si="1"/>
        <v>1.2000000000000008</v>
      </c>
      <c r="C131" s="15">
        <f>1/'ANALISI STATICA LINEARE'!$G$17*IF(B131&lt;'ANALISI STATICA LINEARE'!$G$23,'ANALISI STATICA LINEARE'!$G$18*'ANALISI STATICA LINEARE'!$G$21*'ANALISI STATICA LINEARE'!$G$27*'ANALISI STATICA LINEARE'!$G$9*(B131/'ANALISI STATICA LINEARE'!$G$23+1/('ANALISI STATICA LINEARE'!$G$27*'ANALISI STATICA LINEARE'!$G$9)*(1-B131/'ANALISI STATICA LINEARE'!$G$23)),IF(B131&lt;'ANALISI STATICA LINEARE'!$G$24,'ANALISI STATICA LINEARE'!$G$18*'ANALISI STATICA LINEARE'!$G$21*'ANALISI STATICA LINEARE'!$G$27*'ANALISI STATICA LINEARE'!$G$9,IF(B131&lt;'ANALISI STATICA LINEARE'!$G$25,'ANALISI STATICA LINEARE'!$G$18*'ANALISI STATICA LINEARE'!$G$21*'ANALISI STATICA LINEARE'!$G$27*'ANALISI STATICA LINEARE'!$G$9*('ANALISI STATICA LINEARE'!$G$24/B131),'ANALISI STATICA LINEARE'!$G$18*'ANALISI STATICA LINEARE'!$G$21*'ANALISI STATICA LINEARE'!$G$27*'ANALISI STATICA LINEARE'!$G$9*(('ANALISI STATICA LINEARE'!$G$24*'ANALISI STATICA LINEARE'!$G$25)/B131^2))))</f>
        <v>0.26393314098465082</v>
      </c>
      <c r="D131" s="15">
        <f>1/'ANALISI STATICA LINEARE'!$G$17*IF(B131&lt;'ANALISI STATICA LINEARE'!$G$23,'ANALISI STATICA LINEARE'!$G$18*'ANALISI STATICA LINEARE'!$G$21*'ANALISI STATICA LINEARE'!$G$28*'ANALISI STATICA LINEARE'!$G$9*(B131/'ANALISI STATICA LINEARE'!$G$23+1/('ANALISI STATICA LINEARE'!$G$28*'ANALISI STATICA LINEARE'!$G$9)*(1-B131/'ANALISI STATICA LINEARE'!$G$23)),IF(B131&lt;'ANALISI STATICA LINEARE'!$G$24,'ANALISI STATICA LINEARE'!$G$18*'ANALISI STATICA LINEARE'!$G$21*'ANALISI STATICA LINEARE'!$G$28*'ANALISI STATICA LINEARE'!$G$9,IF(B131&lt;'ANALISI STATICA LINEARE'!$G$25,'ANALISI STATICA LINEARE'!$G$18*'ANALISI STATICA LINEARE'!$G$21*'ANALISI STATICA LINEARE'!$G$28*'ANALISI STATICA LINEARE'!$G$9*('ANALISI STATICA LINEARE'!$G$24/B131),'ANALISI STATICA LINEARE'!$G$18*'ANALISI STATICA LINEARE'!$G$21*'ANALISI STATICA LINEARE'!$G$28*'ANALISI STATICA LINEARE'!$G$9*(('ANALISI STATICA LINEARE'!$G$24*'ANALISI STATICA LINEARE'!$G$25)/B131^2))))</f>
        <v>0.17595542732310052</v>
      </c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2:14" x14ac:dyDescent="0.25">
      <c r="B132" s="21">
        <f t="shared" si="1"/>
        <v>1.2100000000000009</v>
      </c>
      <c r="C132" s="15">
        <f>1/'ANALISI STATICA LINEARE'!$G$17*IF(B132&lt;'ANALISI STATICA LINEARE'!$G$23,'ANALISI STATICA LINEARE'!$G$18*'ANALISI STATICA LINEARE'!$G$21*'ANALISI STATICA LINEARE'!$G$27*'ANALISI STATICA LINEARE'!$G$9*(B132/'ANALISI STATICA LINEARE'!$G$23+1/('ANALISI STATICA LINEARE'!$G$27*'ANALISI STATICA LINEARE'!$G$9)*(1-B132/'ANALISI STATICA LINEARE'!$G$23)),IF(B132&lt;'ANALISI STATICA LINEARE'!$G$24,'ANALISI STATICA LINEARE'!$G$18*'ANALISI STATICA LINEARE'!$G$21*'ANALISI STATICA LINEARE'!$G$27*'ANALISI STATICA LINEARE'!$G$9,IF(B132&lt;'ANALISI STATICA LINEARE'!$G$25,'ANALISI STATICA LINEARE'!$G$18*'ANALISI STATICA LINEARE'!$G$21*'ANALISI STATICA LINEARE'!$G$27*'ANALISI STATICA LINEARE'!$G$9*('ANALISI STATICA LINEARE'!$G$24/B132),'ANALISI STATICA LINEARE'!$G$18*'ANALISI STATICA LINEARE'!$G$21*'ANALISI STATICA LINEARE'!$G$27*'ANALISI STATICA LINEARE'!$G$9*(('ANALISI STATICA LINEARE'!$G$24*'ANALISI STATICA LINEARE'!$G$25)/B132^2))))</f>
        <v>0.26175187535667849</v>
      </c>
      <c r="D132" s="15">
        <f>1/'ANALISI STATICA LINEARE'!$G$17*IF(B132&lt;'ANALISI STATICA LINEARE'!$G$23,'ANALISI STATICA LINEARE'!$G$18*'ANALISI STATICA LINEARE'!$G$21*'ANALISI STATICA LINEARE'!$G$28*'ANALISI STATICA LINEARE'!$G$9*(B132/'ANALISI STATICA LINEARE'!$G$23+1/('ANALISI STATICA LINEARE'!$G$28*'ANALISI STATICA LINEARE'!$G$9)*(1-B132/'ANALISI STATICA LINEARE'!$G$23)),IF(B132&lt;'ANALISI STATICA LINEARE'!$G$24,'ANALISI STATICA LINEARE'!$G$18*'ANALISI STATICA LINEARE'!$G$21*'ANALISI STATICA LINEARE'!$G$28*'ANALISI STATICA LINEARE'!$G$9,IF(B132&lt;'ANALISI STATICA LINEARE'!$G$25,'ANALISI STATICA LINEARE'!$G$18*'ANALISI STATICA LINEARE'!$G$21*'ANALISI STATICA LINEARE'!$G$28*'ANALISI STATICA LINEARE'!$G$9*('ANALISI STATICA LINEARE'!$G$24/B132),'ANALISI STATICA LINEARE'!$G$18*'ANALISI STATICA LINEARE'!$G$21*'ANALISI STATICA LINEARE'!$G$28*'ANALISI STATICA LINEARE'!$G$9*(('ANALISI STATICA LINEARE'!$G$24*'ANALISI STATICA LINEARE'!$G$25)/B132^2))))</f>
        <v>0.17450125023778565</v>
      </c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2:14" x14ac:dyDescent="0.25">
      <c r="B133" s="21">
        <f t="shared" si="1"/>
        <v>1.2200000000000009</v>
      </c>
      <c r="C133" s="15">
        <f>1/'ANALISI STATICA LINEARE'!$G$17*IF(B133&lt;'ANALISI STATICA LINEARE'!$G$23,'ANALISI STATICA LINEARE'!$G$18*'ANALISI STATICA LINEARE'!$G$21*'ANALISI STATICA LINEARE'!$G$27*'ANALISI STATICA LINEARE'!$G$9*(B133/'ANALISI STATICA LINEARE'!$G$23+1/('ANALISI STATICA LINEARE'!$G$27*'ANALISI STATICA LINEARE'!$G$9)*(1-B133/'ANALISI STATICA LINEARE'!$G$23)),IF(B133&lt;'ANALISI STATICA LINEARE'!$G$24,'ANALISI STATICA LINEARE'!$G$18*'ANALISI STATICA LINEARE'!$G$21*'ANALISI STATICA LINEARE'!$G$27*'ANALISI STATICA LINEARE'!$G$9,IF(B133&lt;'ANALISI STATICA LINEARE'!$G$25,'ANALISI STATICA LINEARE'!$G$18*'ANALISI STATICA LINEARE'!$G$21*'ANALISI STATICA LINEARE'!$G$27*'ANALISI STATICA LINEARE'!$G$9*('ANALISI STATICA LINEARE'!$G$24/B133),'ANALISI STATICA LINEARE'!$G$18*'ANALISI STATICA LINEARE'!$G$21*'ANALISI STATICA LINEARE'!$G$27*'ANALISI STATICA LINEARE'!$G$9*(('ANALISI STATICA LINEARE'!$G$24*'ANALISI STATICA LINEARE'!$G$25)/B133^2))))</f>
        <v>0.25960636818162375</v>
      </c>
      <c r="D133" s="15">
        <f>1/'ANALISI STATICA LINEARE'!$G$17*IF(B133&lt;'ANALISI STATICA LINEARE'!$G$23,'ANALISI STATICA LINEARE'!$G$18*'ANALISI STATICA LINEARE'!$G$21*'ANALISI STATICA LINEARE'!$G$28*'ANALISI STATICA LINEARE'!$G$9*(B133/'ANALISI STATICA LINEARE'!$G$23+1/('ANALISI STATICA LINEARE'!$G$28*'ANALISI STATICA LINEARE'!$G$9)*(1-B133/'ANALISI STATICA LINEARE'!$G$23)),IF(B133&lt;'ANALISI STATICA LINEARE'!$G$24,'ANALISI STATICA LINEARE'!$G$18*'ANALISI STATICA LINEARE'!$G$21*'ANALISI STATICA LINEARE'!$G$28*'ANALISI STATICA LINEARE'!$G$9,IF(B133&lt;'ANALISI STATICA LINEARE'!$G$25,'ANALISI STATICA LINEARE'!$G$18*'ANALISI STATICA LINEARE'!$G$21*'ANALISI STATICA LINEARE'!$G$28*'ANALISI STATICA LINEARE'!$G$9*('ANALISI STATICA LINEARE'!$G$24/B133),'ANALISI STATICA LINEARE'!$G$18*'ANALISI STATICA LINEARE'!$G$21*'ANALISI STATICA LINEARE'!$G$28*'ANALISI STATICA LINEARE'!$G$9*(('ANALISI STATICA LINEARE'!$G$24*'ANALISI STATICA LINEARE'!$G$25)/B133^2))))</f>
        <v>0.1730709121210825</v>
      </c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2:14" x14ac:dyDescent="0.25">
      <c r="B134" s="21">
        <f t="shared" si="1"/>
        <v>1.2300000000000009</v>
      </c>
      <c r="C134" s="15">
        <f>1/'ANALISI STATICA LINEARE'!$G$17*IF(B134&lt;'ANALISI STATICA LINEARE'!$G$23,'ANALISI STATICA LINEARE'!$G$18*'ANALISI STATICA LINEARE'!$G$21*'ANALISI STATICA LINEARE'!$G$27*'ANALISI STATICA LINEARE'!$G$9*(B134/'ANALISI STATICA LINEARE'!$G$23+1/('ANALISI STATICA LINEARE'!$G$27*'ANALISI STATICA LINEARE'!$G$9)*(1-B134/'ANALISI STATICA LINEARE'!$G$23)),IF(B134&lt;'ANALISI STATICA LINEARE'!$G$24,'ANALISI STATICA LINEARE'!$G$18*'ANALISI STATICA LINEARE'!$G$21*'ANALISI STATICA LINEARE'!$G$27*'ANALISI STATICA LINEARE'!$G$9,IF(B134&lt;'ANALISI STATICA LINEARE'!$G$25,'ANALISI STATICA LINEARE'!$G$18*'ANALISI STATICA LINEARE'!$G$21*'ANALISI STATICA LINEARE'!$G$27*'ANALISI STATICA LINEARE'!$G$9*('ANALISI STATICA LINEARE'!$G$24/B134),'ANALISI STATICA LINEARE'!$G$18*'ANALISI STATICA LINEARE'!$G$21*'ANALISI STATICA LINEARE'!$G$27*'ANALISI STATICA LINEARE'!$G$9*(('ANALISI STATICA LINEARE'!$G$24*'ANALISI STATICA LINEARE'!$G$25)/B134^2))))</f>
        <v>0.25749574730209834</v>
      </c>
      <c r="D134" s="15">
        <f>1/'ANALISI STATICA LINEARE'!$G$17*IF(B134&lt;'ANALISI STATICA LINEARE'!$G$23,'ANALISI STATICA LINEARE'!$G$18*'ANALISI STATICA LINEARE'!$G$21*'ANALISI STATICA LINEARE'!$G$28*'ANALISI STATICA LINEARE'!$G$9*(B134/'ANALISI STATICA LINEARE'!$G$23+1/('ANALISI STATICA LINEARE'!$G$28*'ANALISI STATICA LINEARE'!$G$9)*(1-B134/'ANALISI STATICA LINEARE'!$G$23)),IF(B134&lt;'ANALISI STATICA LINEARE'!$G$24,'ANALISI STATICA LINEARE'!$G$18*'ANALISI STATICA LINEARE'!$G$21*'ANALISI STATICA LINEARE'!$G$28*'ANALISI STATICA LINEARE'!$G$9,IF(B134&lt;'ANALISI STATICA LINEARE'!$G$25,'ANALISI STATICA LINEARE'!$G$18*'ANALISI STATICA LINEARE'!$G$21*'ANALISI STATICA LINEARE'!$G$28*'ANALISI STATICA LINEARE'!$G$9*('ANALISI STATICA LINEARE'!$G$24/B134),'ANALISI STATICA LINEARE'!$G$18*'ANALISI STATICA LINEARE'!$G$21*'ANALISI STATICA LINEARE'!$G$28*'ANALISI STATICA LINEARE'!$G$9*(('ANALISI STATICA LINEARE'!$G$24*'ANALISI STATICA LINEARE'!$G$25)/B134^2))))</f>
        <v>0.17166383153473225</v>
      </c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2:14" x14ac:dyDescent="0.25">
      <c r="B135" s="21">
        <f t="shared" si="1"/>
        <v>1.2400000000000009</v>
      </c>
      <c r="C135" s="15">
        <f>1/'ANALISI STATICA LINEARE'!$G$17*IF(B135&lt;'ANALISI STATICA LINEARE'!$G$23,'ANALISI STATICA LINEARE'!$G$18*'ANALISI STATICA LINEARE'!$G$21*'ANALISI STATICA LINEARE'!$G$27*'ANALISI STATICA LINEARE'!$G$9*(B135/'ANALISI STATICA LINEARE'!$G$23+1/('ANALISI STATICA LINEARE'!$G$27*'ANALISI STATICA LINEARE'!$G$9)*(1-B135/'ANALISI STATICA LINEARE'!$G$23)),IF(B135&lt;'ANALISI STATICA LINEARE'!$G$24,'ANALISI STATICA LINEARE'!$G$18*'ANALISI STATICA LINEARE'!$G$21*'ANALISI STATICA LINEARE'!$G$27*'ANALISI STATICA LINEARE'!$G$9,IF(B135&lt;'ANALISI STATICA LINEARE'!$G$25,'ANALISI STATICA LINEARE'!$G$18*'ANALISI STATICA LINEARE'!$G$21*'ANALISI STATICA LINEARE'!$G$27*'ANALISI STATICA LINEARE'!$G$9*('ANALISI STATICA LINEARE'!$G$24/B135),'ANALISI STATICA LINEARE'!$G$18*'ANALISI STATICA LINEARE'!$G$21*'ANALISI STATICA LINEARE'!$G$27*'ANALISI STATICA LINEARE'!$G$9*(('ANALISI STATICA LINEARE'!$G$24*'ANALISI STATICA LINEARE'!$G$25)/B135^2))))</f>
        <v>0.2554191686948234</v>
      </c>
      <c r="D135" s="15">
        <f>1/'ANALISI STATICA LINEARE'!$G$17*IF(B135&lt;'ANALISI STATICA LINEARE'!$G$23,'ANALISI STATICA LINEARE'!$G$18*'ANALISI STATICA LINEARE'!$G$21*'ANALISI STATICA LINEARE'!$G$28*'ANALISI STATICA LINEARE'!$G$9*(B135/'ANALISI STATICA LINEARE'!$G$23+1/('ANALISI STATICA LINEARE'!$G$28*'ANALISI STATICA LINEARE'!$G$9)*(1-B135/'ANALISI STATICA LINEARE'!$G$23)),IF(B135&lt;'ANALISI STATICA LINEARE'!$G$24,'ANALISI STATICA LINEARE'!$G$18*'ANALISI STATICA LINEARE'!$G$21*'ANALISI STATICA LINEARE'!$G$28*'ANALISI STATICA LINEARE'!$G$9,IF(B135&lt;'ANALISI STATICA LINEARE'!$G$25,'ANALISI STATICA LINEARE'!$G$18*'ANALISI STATICA LINEARE'!$G$21*'ANALISI STATICA LINEARE'!$G$28*'ANALISI STATICA LINEARE'!$G$9*('ANALISI STATICA LINEARE'!$G$24/B135),'ANALISI STATICA LINEARE'!$G$18*'ANALISI STATICA LINEARE'!$G$21*'ANALISI STATICA LINEARE'!$G$28*'ANALISI STATICA LINEARE'!$G$9*(('ANALISI STATICA LINEARE'!$G$24*'ANALISI STATICA LINEARE'!$G$25)/B135^2))))</f>
        <v>0.17027944579654891</v>
      </c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2:14" x14ac:dyDescent="0.25">
      <c r="B136" s="21">
        <f t="shared" si="1"/>
        <v>1.2500000000000009</v>
      </c>
      <c r="C136" s="15">
        <f>1/'ANALISI STATICA LINEARE'!$G$17*IF(B136&lt;'ANALISI STATICA LINEARE'!$G$23,'ANALISI STATICA LINEARE'!$G$18*'ANALISI STATICA LINEARE'!$G$21*'ANALISI STATICA LINEARE'!$G$27*'ANALISI STATICA LINEARE'!$G$9*(B136/'ANALISI STATICA LINEARE'!$G$23+1/('ANALISI STATICA LINEARE'!$G$27*'ANALISI STATICA LINEARE'!$G$9)*(1-B136/'ANALISI STATICA LINEARE'!$G$23)),IF(B136&lt;'ANALISI STATICA LINEARE'!$G$24,'ANALISI STATICA LINEARE'!$G$18*'ANALISI STATICA LINEARE'!$G$21*'ANALISI STATICA LINEARE'!$G$27*'ANALISI STATICA LINEARE'!$G$9,IF(B136&lt;'ANALISI STATICA LINEARE'!$G$25,'ANALISI STATICA LINEARE'!$G$18*'ANALISI STATICA LINEARE'!$G$21*'ANALISI STATICA LINEARE'!$G$27*'ANALISI STATICA LINEARE'!$G$9*('ANALISI STATICA LINEARE'!$G$24/B136),'ANALISI STATICA LINEARE'!$G$18*'ANALISI STATICA LINEARE'!$G$21*'ANALISI STATICA LINEARE'!$G$27*'ANALISI STATICA LINEARE'!$G$9*(('ANALISI STATICA LINEARE'!$G$24*'ANALISI STATICA LINEARE'!$G$25)/B136^2))))</f>
        <v>0.25337581534526482</v>
      </c>
      <c r="D136" s="15">
        <f>1/'ANALISI STATICA LINEARE'!$G$17*IF(B136&lt;'ANALISI STATICA LINEARE'!$G$23,'ANALISI STATICA LINEARE'!$G$18*'ANALISI STATICA LINEARE'!$G$21*'ANALISI STATICA LINEARE'!$G$28*'ANALISI STATICA LINEARE'!$G$9*(B136/'ANALISI STATICA LINEARE'!$G$23+1/('ANALISI STATICA LINEARE'!$G$28*'ANALISI STATICA LINEARE'!$G$9)*(1-B136/'ANALISI STATICA LINEARE'!$G$23)),IF(B136&lt;'ANALISI STATICA LINEARE'!$G$24,'ANALISI STATICA LINEARE'!$G$18*'ANALISI STATICA LINEARE'!$G$21*'ANALISI STATICA LINEARE'!$G$28*'ANALISI STATICA LINEARE'!$G$9,IF(B136&lt;'ANALISI STATICA LINEARE'!$G$25,'ANALISI STATICA LINEARE'!$G$18*'ANALISI STATICA LINEARE'!$G$21*'ANALISI STATICA LINEARE'!$G$28*'ANALISI STATICA LINEARE'!$G$9*('ANALISI STATICA LINEARE'!$G$24/B136),'ANALISI STATICA LINEARE'!$G$18*'ANALISI STATICA LINEARE'!$G$21*'ANALISI STATICA LINEARE'!$G$28*'ANALISI STATICA LINEARE'!$G$9*(('ANALISI STATICA LINEARE'!$G$24*'ANALISI STATICA LINEARE'!$G$25)/B136^2))))</f>
        <v>0.1689172102301765</v>
      </c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2:14" x14ac:dyDescent="0.25">
      <c r="B137" s="21">
        <f t="shared" si="1"/>
        <v>1.2600000000000009</v>
      </c>
      <c r="C137" s="15">
        <f>1/'ANALISI STATICA LINEARE'!$G$17*IF(B137&lt;'ANALISI STATICA LINEARE'!$G$23,'ANALISI STATICA LINEARE'!$G$18*'ANALISI STATICA LINEARE'!$G$21*'ANALISI STATICA LINEARE'!$G$27*'ANALISI STATICA LINEARE'!$G$9*(B137/'ANALISI STATICA LINEARE'!$G$23+1/('ANALISI STATICA LINEARE'!$G$27*'ANALISI STATICA LINEARE'!$G$9)*(1-B137/'ANALISI STATICA LINEARE'!$G$23)),IF(B137&lt;'ANALISI STATICA LINEARE'!$G$24,'ANALISI STATICA LINEARE'!$G$18*'ANALISI STATICA LINEARE'!$G$21*'ANALISI STATICA LINEARE'!$G$27*'ANALISI STATICA LINEARE'!$G$9,IF(B137&lt;'ANALISI STATICA LINEARE'!$G$25,'ANALISI STATICA LINEARE'!$G$18*'ANALISI STATICA LINEARE'!$G$21*'ANALISI STATICA LINEARE'!$G$27*'ANALISI STATICA LINEARE'!$G$9*('ANALISI STATICA LINEARE'!$G$24/B137),'ANALISI STATICA LINEARE'!$G$18*'ANALISI STATICA LINEARE'!$G$21*'ANALISI STATICA LINEARE'!$G$27*'ANALISI STATICA LINEARE'!$G$9*(('ANALISI STATICA LINEARE'!$G$24*'ANALISI STATICA LINEARE'!$G$25)/B137^2))))</f>
        <v>0.25136489617585794</v>
      </c>
      <c r="D137" s="15">
        <f>1/'ANALISI STATICA LINEARE'!$G$17*IF(B137&lt;'ANALISI STATICA LINEARE'!$G$23,'ANALISI STATICA LINEARE'!$G$18*'ANALISI STATICA LINEARE'!$G$21*'ANALISI STATICA LINEARE'!$G$28*'ANALISI STATICA LINEARE'!$G$9*(B137/'ANALISI STATICA LINEARE'!$G$23+1/('ANALISI STATICA LINEARE'!$G$28*'ANALISI STATICA LINEARE'!$G$9)*(1-B137/'ANALISI STATICA LINEARE'!$G$23)),IF(B137&lt;'ANALISI STATICA LINEARE'!$G$24,'ANALISI STATICA LINEARE'!$G$18*'ANALISI STATICA LINEARE'!$G$21*'ANALISI STATICA LINEARE'!$G$28*'ANALISI STATICA LINEARE'!$G$9,IF(B137&lt;'ANALISI STATICA LINEARE'!$G$25,'ANALISI STATICA LINEARE'!$G$18*'ANALISI STATICA LINEARE'!$G$21*'ANALISI STATICA LINEARE'!$G$28*'ANALISI STATICA LINEARE'!$G$9*('ANALISI STATICA LINEARE'!$G$24/B137),'ANALISI STATICA LINEARE'!$G$18*'ANALISI STATICA LINEARE'!$G$21*'ANALISI STATICA LINEARE'!$G$28*'ANALISI STATICA LINEARE'!$G$9*(('ANALISI STATICA LINEARE'!$G$24*'ANALISI STATICA LINEARE'!$G$25)/B137^2))))</f>
        <v>0.16757659745057196</v>
      </c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 spans="2:14" x14ac:dyDescent="0.25">
      <c r="B138" s="21">
        <f t="shared" si="1"/>
        <v>1.2700000000000009</v>
      </c>
      <c r="C138" s="15">
        <f>1/'ANALISI STATICA LINEARE'!$G$17*IF(B138&lt;'ANALISI STATICA LINEARE'!$G$23,'ANALISI STATICA LINEARE'!$G$18*'ANALISI STATICA LINEARE'!$G$21*'ANALISI STATICA LINEARE'!$G$27*'ANALISI STATICA LINEARE'!$G$9*(B138/'ANALISI STATICA LINEARE'!$G$23+1/('ANALISI STATICA LINEARE'!$G$27*'ANALISI STATICA LINEARE'!$G$9)*(1-B138/'ANALISI STATICA LINEARE'!$G$23)),IF(B138&lt;'ANALISI STATICA LINEARE'!$G$24,'ANALISI STATICA LINEARE'!$G$18*'ANALISI STATICA LINEARE'!$G$21*'ANALISI STATICA LINEARE'!$G$27*'ANALISI STATICA LINEARE'!$G$9,IF(B138&lt;'ANALISI STATICA LINEARE'!$G$25,'ANALISI STATICA LINEARE'!$G$18*'ANALISI STATICA LINEARE'!$G$21*'ANALISI STATICA LINEARE'!$G$27*'ANALISI STATICA LINEARE'!$G$9*('ANALISI STATICA LINEARE'!$G$24/B138),'ANALISI STATICA LINEARE'!$G$18*'ANALISI STATICA LINEARE'!$G$21*'ANALISI STATICA LINEARE'!$G$27*'ANALISI STATICA LINEARE'!$G$9*(('ANALISI STATICA LINEARE'!$G$24*'ANALISI STATICA LINEARE'!$G$25)/B138^2))))</f>
        <v>0.2493856450248669</v>
      </c>
      <c r="D138" s="15">
        <f>1/'ANALISI STATICA LINEARE'!$G$17*IF(B138&lt;'ANALISI STATICA LINEARE'!$G$23,'ANALISI STATICA LINEARE'!$G$18*'ANALISI STATICA LINEARE'!$G$21*'ANALISI STATICA LINEARE'!$G$28*'ANALISI STATICA LINEARE'!$G$9*(B138/'ANALISI STATICA LINEARE'!$G$23+1/('ANALISI STATICA LINEARE'!$G$28*'ANALISI STATICA LINEARE'!$G$9)*(1-B138/'ANALISI STATICA LINEARE'!$G$23)),IF(B138&lt;'ANALISI STATICA LINEARE'!$G$24,'ANALISI STATICA LINEARE'!$G$18*'ANALISI STATICA LINEARE'!$G$21*'ANALISI STATICA LINEARE'!$G$28*'ANALISI STATICA LINEARE'!$G$9,IF(B138&lt;'ANALISI STATICA LINEARE'!$G$25,'ANALISI STATICA LINEARE'!$G$18*'ANALISI STATICA LINEARE'!$G$21*'ANALISI STATICA LINEARE'!$G$28*'ANALISI STATICA LINEARE'!$G$9*('ANALISI STATICA LINEARE'!$G$24/B138),'ANALISI STATICA LINEARE'!$G$18*'ANALISI STATICA LINEARE'!$G$21*'ANALISI STATICA LINEARE'!$G$28*'ANALISI STATICA LINEARE'!$G$9*(('ANALISI STATICA LINEARE'!$G$24*'ANALISI STATICA LINEARE'!$G$25)/B138^2))))</f>
        <v>0.16625709668324459</v>
      </c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 spans="2:14" x14ac:dyDescent="0.25">
      <c r="B139" s="21">
        <f t="shared" si="1"/>
        <v>1.2800000000000009</v>
      </c>
      <c r="C139" s="15">
        <f>1/'ANALISI STATICA LINEARE'!$G$17*IF(B139&lt;'ANALISI STATICA LINEARE'!$G$23,'ANALISI STATICA LINEARE'!$G$18*'ANALISI STATICA LINEARE'!$G$21*'ANALISI STATICA LINEARE'!$G$27*'ANALISI STATICA LINEARE'!$G$9*(B139/'ANALISI STATICA LINEARE'!$G$23+1/('ANALISI STATICA LINEARE'!$G$27*'ANALISI STATICA LINEARE'!$G$9)*(1-B139/'ANALISI STATICA LINEARE'!$G$23)),IF(B139&lt;'ANALISI STATICA LINEARE'!$G$24,'ANALISI STATICA LINEARE'!$G$18*'ANALISI STATICA LINEARE'!$G$21*'ANALISI STATICA LINEARE'!$G$27*'ANALISI STATICA LINEARE'!$G$9,IF(B139&lt;'ANALISI STATICA LINEARE'!$G$25,'ANALISI STATICA LINEARE'!$G$18*'ANALISI STATICA LINEARE'!$G$21*'ANALISI STATICA LINEARE'!$G$27*'ANALISI STATICA LINEARE'!$G$9*('ANALISI STATICA LINEARE'!$G$24/B139),'ANALISI STATICA LINEARE'!$G$18*'ANALISI STATICA LINEARE'!$G$21*'ANALISI STATICA LINEARE'!$G$27*'ANALISI STATICA LINEARE'!$G$9*(('ANALISI STATICA LINEARE'!$G$24*'ANALISI STATICA LINEARE'!$G$25)/B139^2))))</f>
        <v>0.24743731967311014</v>
      </c>
      <c r="D139" s="15">
        <f>1/'ANALISI STATICA LINEARE'!$G$17*IF(B139&lt;'ANALISI STATICA LINEARE'!$G$23,'ANALISI STATICA LINEARE'!$G$18*'ANALISI STATICA LINEARE'!$G$21*'ANALISI STATICA LINEARE'!$G$28*'ANALISI STATICA LINEARE'!$G$9*(B139/'ANALISI STATICA LINEARE'!$G$23+1/('ANALISI STATICA LINEARE'!$G$28*'ANALISI STATICA LINEARE'!$G$9)*(1-B139/'ANALISI STATICA LINEARE'!$G$23)),IF(B139&lt;'ANALISI STATICA LINEARE'!$G$24,'ANALISI STATICA LINEARE'!$G$18*'ANALISI STATICA LINEARE'!$G$21*'ANALISI STATICA LINEARE'!$G$28*'ANALISI STATICA LINEARE'!$G$9,IF(B139&lt;'ANALISI STATICA LINEARE'!$G$25,'ANALISI STATICA LINEARE'!$G$18*'ANALISI STATICA LINEARE'!$G$21*'ANALISI STATICA LINEARE'!$G$28*'ANALISI STATICA LINEARE'!$G$9*('ANALISI STATICA LINEARE'!$G$24/B139),'ANALISI STATICA LINEARE'!$G$18*'ANALISI STATICA LINEARE'!$G$21*'ANALISI STATICA LINEARE'!$G$28*'ANALISI STATICA LINEARE'!$G$9*(('ANALISI STATICA LINEARE'!$G$24*'ANALISI STATICA LINEARE'!$G$25)/B139^2))))</f>
        <v>0.16495821311540676</v>
      </c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 spans="2:14" x14ac:dyDescent="0.25">
      <c r="B140" s="21">
        <f t="shared" ref="B140:B203" si="2">0.01+B139</f>
        <v>1.2900000000000009</v>
      </c>
      <c r="C140" s="15">
        <f>1/'ANALISI STATICA LINEARE'!$G$17*IF(B140&lt;'ANALISI STATICA LINEARE'!$G$23,'ANALISI STATICA LINEARE'!$G$18*'ANALISI STATICA LINEARE'!$G$21*'ANALISI STATICA LINEARE'!$G$27*'ANALISI STATICA LINEARE'!$G$9*(B140/'ANALISI STATICA LINEARE'!$G$23+1/('ANALISI STATICA LINEARE'!$G$27*'ANALISI STATICA LINEARE'!$G$9)*(1-B140/'ANALISI STATICA LINEARE'!$G$23)),IF(B140&lt;'ANALISI STATICA LINEARE'!$G$24,'ANALISI STATICA LINEARE'!$G$18*'ANALISI STATICA LINEARE'!$G$21*'ANALISI STATICA LINEARE'!$G$27*'ANALISI STATICA LINEARE'!$G$9,IF(B140&lt;'ANALISI STATICA LINEARE'!$G$25,'ANALISI STATICA LINEARE'!$G$18*'ANALISI STATICA LINEARE'!$G$21*'ANALISI STATICA LINEARE'!$G$27*'ANALISI STATICA LINEARE'!$G$9*('ANALISI STATICA LINEARE'!$G$24/B140),'ANALISI STATICA LINEARE'!$G$18*'ANALISI STATICA LINEARE'!$G$21*'ANALISI STATICA LINEARE'!$G$27*'ANALISI STATICA LINEARE'!$G$9*(('ANALISI STATICA LINEARE'!$G$24*'ANALISI STATICA LINEARE'!$G$25)/B140^2))))</f>
        <v>0.24551920091595425</v>
      </c>
      <c r="D140" s="15">
        <f>1/'ANALISI STATICA LINEARE'!$G$17*IF(B140&lt;'ANALISI STATICA LINEARE'!$G$23,'ANALISI STATICA LINEARE'!$G$18*'ANALISI STATICA LINEARE'!$G$21*'ANALISI STATICA LINEARE'!$G$28*'ANALISI STATICA LINEARE'!$G$9*(B140/'ANALISI STATICA LINEARE'!$G$23+1/('ANALISI STATICA LINEARE'!$G$28*'ANALISI STATICA LINEARE'!$G$9)*(1-B140/'ANALISI STATICA LINEARE'!$G$23)),IF(B140&lt;'ANALISI STATICA LINEARE'!$G$24,'ANALISI STATICA LINEARE'!$G$18*'ANALISI STATICA LINEARE'!$G$21*'ANALISI STATICA LINEARE'!$G$28*'ANALISI STATICA LINEARE'!$G$9,IF(B140&lt;'ANALISI STATICA LINEARE'!$G$25,'ANALISI STATICA LINEARE'!$G$18*'ANALISI STATICA LINEARE'!$G$21*'ANALISI STATICA LINEARE'!$G$28*'ANALISI STATICA LINEARE'!$G$9*('ANALISI STATICA LINEARE'!$G$24/B140),'ANALISI STATICA LINEARE'!$G$18*'ANALISI STATICA LINEARE'!$G$21*'ANALISI STATICA LINEARE'!$G$28*'ANALISI STATICA LINEARE'!$G$9*(('ANALISI STATICA LINEARE'!$G$24*'ANALISI STATICA LINEARE'!$G$25)/B140^2))))</f>
        <v>0.16367946727730281</v>
      </c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spans="2:14" x14ac:dyDescent="0.25">
      <c r="B141" s="21">
        <f t="shared" si="2"/>
        <v>1.3000000000000009</v>
      </c>
      <c r="C141" s="15">
        <f>1/'ANALISI STATICA LINEARE'!$G$17*IF(B141&lt;'ANALISI STATICA LINEARE'!$G$23,'ANALISI STATICA LINEARE'!$G$18*'ANALISI STATICA LINEARE'!$G$21*'ANALISI STATICA LINEARE'!$G$27*'ANALISI STATICA LINEARE'!$G$9*(B141/'ANALISI STATICA LINEARE'!$G$23+1/('ANALISI STATICA LINEARE'!$G$27*'ANALISI STATICA LINEARE'!$G$9)*(1-B141/'ANALISI STATICA LINEARE'!$G$23)),IF(B141&lt;'ANALISI STATICA LINEARE'!$G$24,'ANALISI STATICA LINEARE'!$G$18*'ANALISI STATICA LINEARE'!$G$21*'ANALISI STATICA LINEARE'!$G$27*'ANALISI STATICA LINEARE'!$G$9,IF(B141&lt;'ANALISI STATICA LINEARE'!$G$25,'ANALISI STATICA LINEARE'!$G$18*'ANALISI STATICA LINEARE'!$G$21*'ANALISI STATICA LINEARE'!$G$27*'ANALISI STATICA LINEARE'!$G$9*('ANALISI STATICA LINEARE'!$G$24/B141),'ANALISI STATICA LINEARE'!$G$18*'ANALISI STATICA LINEARE'!$G$21*'ANALISI STATICA LINEARE'!$G$27*'ANALISI STATICA LINEARE'!$G$9*(('ANALISI STATICA LINEARE'!$G$24*'ANALISI STATICA LINEARE'!$G$25)/B141^2))))</f>
        <v>0.24363059167813919</v>
      </c>
      <c r="D141" s="15">
        <f>1/'ANALISI STATICA LINEARE'!$G$17*IF(B141&lt;'ANALISI STATICA LINEARE'!$G$23,'ANALISI STATICA LINEARE'!$G$18*'ANALISI STATICA LINEARE'!$G$21*'ANALISI STATICA LINEARE'!$G$28*'ANALISI STATICA LINEARE'!$G$9*(B141/'ANALISI STATICA LINEARE'!$G$23+1/('ANALISI STATICA LINEARE'!$G$28*'ANALISI STATICA LINEARE'!$G$9)*(1-B141/'ANALISI STATICA LINEARE'!$G$23)),IF(B141&lt;'ANALISI STATICA LINEARE'!$G$24,'ANALISI STATICA LINEARE'!$G$18*'ANALISI STATICA LINEARE'!$G$21*'ANALISI STATICA LINEARE'!$G$28*'ANALISI STATICA LINEARE'!$G$9,IF(B141&lt;'ANALISI STATICA LINEARE'!$G$25,'ANALISI STATICA LINEARE'!$G$18*'ANALISI STATICA LINEARE'!$G$21*'ANALISI STATICA LINEARE'!$G$28*'ANALISI STATICA LINEARE'!$G$9*('ANALISI STATICA LINEARE'!$G$24/B141),'ANALISI STATICA LINEARE'!$G$18*'ANALISI STATICA LINEARE'!$G$21*'ANALISI STATICA LINEARE'!$G$28*'ANALISI STATICA LINEARE'!$G$9*(('ANALISI STATICA LINEARE'!$G$24*'ANALISI STATICA LINEARE'!$G$25)/B141^2))))</f>
        <v>0.1624203944520928</v>
      </c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 spans="2:14" x14ac:dyDescent="0.25">
      <c r="B142" s="21">
        <f t="shared" si="2"/>
        <v>1.3100000000000009</v>
      </c>
      <c r="C142" s="15">
        <f>1/'ANALISI STATICA LINEARE'!$G$17*IF(B142&lt;'ANALISI STATICA LINEARE'!$G$23,'ANALISI STATICA LINEARE'!$G$18*'ANALISI STATICA LINEARE'!$G$21*'ANALISI STATICA LINEARE'!$G$27*'ANALISI STATICA LINEARE'!$G$9*(B142/'ANALISI STATICA LINEARE'!$G$23+1/('ANALISI STATICA LINEARE'!$G$27*'ANALISI STATICA LINEARE'!$G$9)*(1-B142/'ANALISI STATICA LINEARE'!$G$23)),IF(B142&lt;'ANALISI STATICA LINEARE'!$G$24,'ANALISI STATICA LINEARE'!$G$18*'ANALISI STATICA LINEARE'!$G$21*'ANALISI STATICA LINEARE'!$G$27*'ANALISI STATICA LINEARE'!$G$9,IF(B142&lt;'ANALISI STATICA LINEARE'!$G$25,'ANALISI STATICA LINEARE'!$G$18*'ANALISI STATICA LINEARE'!$G$21*'ANALISI STATICA LINEARE'!$G$27*'ANALISI STATICA LINEARE'!$G$9*('ANALISI STATICA LINEARE'!$G$24/B142),'ANALISI STATICA LINEARE'!$G$18*'ANALISI STATICA LINEARE'!$G$21*'ANALISI STATICA LINEARE'!$G$27*'ANALISI STATICA LINEARE'!$G$9*(('ANALISI STATICA LINEARE'!$G$24*'ANALISI STATICA LINEARE'!$G$25)/B142^2))))</f>
        <v>0.24177081616914581</v>
      </c>
      <c r="D142" s="15">
        <f>1/'ANALISI STATICA LINEARE'!$G$17*IF(B142&lt;'ANALISI STATICA LINEARE'!$G$23,'ANALISI STATICA LINEARE'!$G$18*'ANALISI STATICA LINEARE'!$G$21*'ANALISI STATICA LINEARE'!$G$28*'ANALISI STATICA LINEARE'!$G$9*(B142/'ANALISI STATICA LINEARE'!$G$23+1/('ANALISI STATICA LINEARE'!$G$28*'ANALISI STATICA LINEARE'!$G$9)*(1-B142/'ANALISI STATICA LINEARE'!$G$23)),IF(B142&lt;'ANALISI STATICA LINEARE'!$G$24,'ANALISI STATICA LINEARE'!$G$18*'ANALISI STATICA LINEARE'!$G$21*'ANALISI STATICA LINEARE'!$G$28*'ANALISI STATICA LINEARE'!$G$9,IF(B142&lt;'ANALISI STATICA LINEARE'!$G$25,'ANALISI STATICA LINEARE'!$G$18*'ANALISI STATICA LINEARE'!$G$21*'ANALISI STATICA LINEARE'!$G$28*'ANALISI STATICA LINEARE'!$G$9*('ANALISI STATICA LINEARE'!$G$24/B142),'ANALISI STATICA LINEARE'!$G$18*'ANALISI STATICA LINEARE'!$G$21*'ANALISI STATICA LINEARE'!$G$28*'ANALISI STATICA LINEARE'!$G$9*(('ANALISI STATICA LINEARE'!$G$24*'ANALISI STATICA LINEARE'!$G$25)/B142^2))))</f>
        <v>0.16118054411276383</v>
      </c>
      <c r="E142" s="4"/>
      <c r="F142" s="4"/>
      <c r="G142" s="4"/>
      <c r="H142" s="4"/>
      <c r="I142" s="4"/>
      <c r="J142" s="4"/>
      <c r="K142" s="4"/>
      <c r="L142" s="4"/>
      <c r="M142" s="4"/>
      <c r="N142" s="4"/>
    </row>
    <row r="143" spans="2:14" x14ac:dyDescent="0.25">
      <c r="B143" s="21">
        <f t="shared" si="2"/>
        <v>1.320000000000001</v>
      </c>
      <c r="C143" s="15">
        <f>1/'ANALISI STATICA LINEARE'!$G$17*IF(B143&lt;'ANALISI STATICA LINEARE'!$G$23,'ANALISI STATICA LINEARE'!$G$18*'ANALISI STATICA LINEARE'!$G$21*'ANALISI STATICA LINEARE'!$G$27*'ANALISI STATICA LINEARE'!$G$9*(B143/'ANALISI STATICA LINEARE'!$G$23+1/('ANALISI STATICA LINEARE'!$G$27*'ANALISI STATICA LINEARE'!$G$9)*(1-B143/'ANALISI STATICA LINEARE'!$G$23)),IF(B143&lt;'ANALISI STATICA LINEARE'!$G$24,'ANALISI STATICA LINEARE'!$G$18*'ANALISI STATICA LINEARE'!$G$21*'ANALISI STATICA LINEARE'!$G$27*'ANALISI STATICA LINEARE'!$G$9,IF(B143&lt;'ANALISI STATICA LINEARE'!$G$25,'ANALISI STATICA LINEARE'!$G$18*'ANALISI STATICA LINEARE'!$G$21*'ANALISI STATICA LINEARE'!$G$27*'ANALISI STATICA LINEARE'!$G$9*('ANALISI STATICA LINEARE'!$G$24/B143),'ANALISI STATICA LINEARE'!$G$18*'ANALISI STATICA LINEARE'!$G$21*'ANALISI STATICA LINEARE'!$G$27*'ANALISI STATICA LINEARE'!$G$9*(('ANALISI STATICA LINEARE'!$G$24*'ANALISI STATICA LINEARE'!$G$25)/B143^2))))</f>
        <v>0.23993921907695528</v>
      </c>
      <c r="D143" s="15">
        <f>1/'ANALISI STATICA LINEARE'!$G$17*IF(B143&lt;'ANALISI STATICA LINEARE'!$G$23,'ANALISI STATICA LINEARE'!$G$18*'ANALISI STATICA LINEARE'!$G$21*'ANALISI STATICA LINEARE'!$G$28*'ANALISI STATICA LINEARE'!$G$9*(B143/'ANALISI STATICA LINEARE'!$G$23+1/('ANALISI STATICA LINEARE'!$G$28*'ANALISI STATICA LINEARE'!$G$9)*(1-B143/'ANALISI STATICA LINEARE'!$G$23)),IF(B143&lt;'ANALISI STATICA LINEARE'!$G$24,'ANALISI STATICA LINEARE'!$G$18*'ANALISI STATICA LINEARE'!$G$21*'ANALISI STATICA LINEARE'!$G$28*'ANALISI STATICA LINEARE'!$G$9,IF(B143&lt;'ANALISI STATICA LINEARE'!$G$25,'ANALISI STATICA LINEARE'!$G$18*'ANALISI STATICA LINEARE'!$G$21*'ANALISI STATICA LINEARE'!$G$28*'ANALISI STATICA LINEARE'!$G$9*('ANALISI STATICA LINEARE'!$G$24/B143),'ANALISI STATICA LINEARE'!$G$18*'ANALISI STATICA LINEARE'!$G$21*'ANALISI STATICA LINEARE'!$G$28*'ANALISI STATICA LINEARE'!$G$9*(('ANALISI STATICA LINEARE'!$G$24*'ANALISI STATICA LINEARE'!$G$25)/B143^2))))</f>
        <v>0.15995947938463684</v>
      </c>
      <c r="E143" s="4"/>
      <c r="F143" s="4"/>
      <c r="G143" s="4"/>
      <c r="H143" s="4"/>
      <c r="I143" s="4"/>
      <c r="J143" s="4"/>
      <c r="K143" s="4"/>
      <c r="L143" s="4"/>
      <c r="M143" s="4"/>
      <c r="N143" s="4"/>
    </row>
    <row r="144" spans="2:14" x14ac:dyDescent="0.25">
      <c r="B144" s="21">
        <f t="shared" si="2"/>
        <v>1.330000000000001</v>
      </c>
      <c r="C144" s="15">
        <f>1/'ANALISI STATICA LINEARE'!$G$17*IF(B144&lt;'ANALISI STATICA LINEARE'!$G$23,'ANALISI STATICA LINEARE'!$G$18*'ANALISI STATICA LINEARE'!$G$21*'ANALISI STATICA LINEARE'!$G$27*'ANALISI STATICA LINEARE'!$G$9*(B144/'ANALISI STATICA LINEARE'!$G$23+1/('ANALISI STATICA LINEARE'!$G$27*'ANALISI STATICA LINEARE'!$G$9)*(1-B144/'ANALISI STATICA LINEARE'!$G$23)),IF(B144&lt;'ANALISI STATICA LINEARE'!$G$24,'ANALISI STATICA LINEARE'!$G$18*'ANALISI STATICA LINEARE'!$G$21*'ANALISI STATICA LINEARE'!$G$27*'ANALISI STATICA LINEARE'!$G$9,IF(B144&lt;'ANALISI STATICA LINEARE'!$G$25,'ANALISI STATICA LINEARE'!$G$18*'ANALISI STATICA LINEARE'!$G$21*'ANALISI STATICA LINEARE'!$G$27*'ANALISI STATICA LINEARE'!$G$9*('ANALISI STATICA LINEARE'!$G$24/B144),'ANALISI STATICA LINEARE'!$G$18*'ANALISI STATICA LINEARE'!$G$21*'ANALISI STATICA LINEARE'!$G$27*'ANALISI STATICA LINEARE'!$G$9*(('ANALISI STATICA LINEARE'!$G$24*'ANALISI STATICA LINEARE'!$G$25)/B144^2))))</f>
        <v>0.23813516479818123</v>
      </c>
      <c r="D144" s="15">
        <f>1/'ANALISI STATICA LINEARE'!$G$17*IF(B144&lt;'ANALISI STATICA LINEARE'!$G$23,'ANALISI STATICA LINEARE'!$G$18*'ANALISI STATICA LINEARE'!$G$21*'ANALISI STATICA LINEARE'!$G$28*'ANALISI STATICA LINEARE'!$G$9*(B144/'ANALISI STATICA LINEARE'!$G$23+1/('ANALISI STATICA LINEARE'!$G$28*'ANALISI STATICA LINEARE'!$G$9)*(1-B144/'ANALISI STATICA LINEARE'!$G$23)),IF(B144&lt;'ANALISI STATICA LINEARE'!$G$24,'ANALISI STATICA LINEARE'!$G$18*'ANALISI STATICA LINEARE'!$G$21*'ANALISI STATICA LINEARE'!$G$28*'ANALISI STATICA LINEARE'!$G$9,IF(B144&lt;'ANALISI STATICA LINEARE'!$G$25,'ANALISI STATICA LINEARE'!$G$18*'ANALISI STATICA LINEARE'!$G$21*'ANALISI STATICA LINEARE'!$G$28*'ANALISI STATICA LINEARE'!$G$9*('ANALISI STATICA LINEARE'!$G$24/B144),'ANALISI STATICA LINEARE'!$G$18*'ANALISI STATICA LINEARE'!$G$21*'ANALISI STATICA LINEARE'!$G$28*'ANALISI STATICA LINEARE'!$G$9*(('ANALISI STATICA LINEARE'!$G$24*'ANALISI STATICA LINEARE'!$G$25)/B144^2))))</f>
        <v>0.15875677653212081</v>
      </c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2:14" x14ac:dyDescent="0.25">
      <c r="B145" s="21">
        <f t="shared" si="2"/>
        <v>1.340000000000001</v>
      </c>
      <c r="C145" s="15">
        <f>1/'ANALISI STATICA LINEARE'!$G$17*IF(B145&lt;'ANALISI STATICA LINEARE'!$G$23,'ANALISI STATICA LINEARE'!$G$18*'ANALISI STATICA LINEARE'!$G$21*'ANALISI STATICA LINEARE'!$G$27*'ANALISI STATICA LINEARE'!$G$9*(B145/'ANALISI STATICA LINEARE'!$G$23+1/('ANALISI STATICA LINEARE'!$G$27*'ANALISI STATICA LINEARE'!$G$9)*(1-B145/'ANALISI STATICA LINEARE'!$G$23)),IF(B145&lt;'ANALISI STATICA LINEARE'!$G$24,'ANALISI STATICA LINEARE'!$G$18*'ANALISI STATICA LINEARE'!$G$21*'ANALISI STATICA LINEARE'!$G$27*'ANALISI STATICA LINEARE'!$G$9,IF(B145&lt;'ANALISI STATICA LINEARE'!$G$25,'ANALISI STATICA LINEARE'!$G$18*'ANALISI STATICA LINEARE'!$G$21*'ANALISI STATICA LINEARE'!$G$27*'ANALISI STATICA LINEARE'!$G$9*('ANALISI STATICA LINEARE'!$G$24/B145),'ANALISI STATICA LINEARE'!$G$18*'ANALISI STATICA LINEARE'!$G$21*'ANALISI STATICA LINEARE'!$G$27*'ANALISI STATICA LINEARE'!$G$9*(('ANALISI STATICA LINEARE'!$G$24*'ANALISI STATICA LINEARE'!$G$25)/B145^2))))</f>
        <v>0.23635803670267239</v>
      </c>
      <c r="D145" s="15">
        <f>1/'ANALISI STATICA LINEARE'!$G$17*IF(B145&lt;'ANALISI STATICA LINEARE'!$G$23,'ANALISI STATICA LINEARE'!$G$18*'ANALISI STATICA LINEARE'!$G$21*'ANALISI STATICA LINEARE'!$G$28*'ANALISI STATICA LINEARE'!$G$9*(B145/'ANALISI STATICA LINEARE'!$G$23+1/('ANALISI STATICA LINEARE'!$G$28*'ANALISI STATICA LINEARE'!$G$9)*(1-B145/'ANALISI STATICA LINEARE'!$G$23)),IF(B145&lt;'ANALISI STATICA LINEARE'!$G$24,'ANALISI STATICA LINEARE'!$G$18*'ANALISI STATICA LINEARE'!$G$21*'ANALISI STATICA LINEARE'!$G$28*'ANALISI STATICA LINEARE'!$G$9,IF(B145&lt;'ANALISI STATICA LINEARE'!$G$25,'ANALISI STATICA LINEARE'!$G$18*'ANALISI STATICA LINEARE'!$G$21*'ANALISI STATICA LINEARE'!$G$28*'ANALISI STATICA LINEARE'!$G$9*('ANALISI STATICA LINEARE'!$G$24/B145),'ANALISI STATICA LINEARE'!$G$18*'ANALISI STATICA LINEARE'!$G$21*'ANALISI STATICA LINEARE'!$G$28*'ANALISI STATICA LINEARE'!$G$9*(('ANALISI STATICA LINEARE'!$G$24*'ANALISI STATICA LINEARE'!$G$25)/B145^2))))</f>
        <v>0.15757202446844823</v>
      </c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 spans="2:14" x14ac:dyDescent="0.25">
      <c r="B146" s="21">
        <f t="shared" si="2"/>
        <v>1.350000000000001</v>
      </c>
      <c r="C146" s="15">
        <f>1/'ANALISI STATICA LINEARE'!$G$17*IF(B146&lt;'ANALISI STATICA LINEARE'!$G$23,'ANALISI STATICA LINEARE'!$G$18*'ANALISI STATICA LINEARE'!$G$21*'ANALISI STATICA LINEARE'!$G$27*'ANALISI STATICA LINEARE'!$G$9*(B146/'ANALISI STATICA LINEARE'!$G$23+1/('ANALISI STATICA LINEARE'!$G$27*'ANALISI STATICA LINEARE'!$G$9)*(1-B146/'ANALISI STATICA LINEARE'!$G$23)),IF(B146&lt;'ANALISI STATICA LINEARE'!$G$24,'ANALISI STATICA LINEARE'!$G$18*'ANALISI STATICA LINEARE'!$G$21*'ANALISI STATICA LINEARE'!$G$27*'ANALISI STATICA LINEARE'!$G$9,IF(B146&lt;'ANALISI STATICA LINEARE'!$G$25,'ANALISI STATICA LINEARE'!$G$18*'ANALISI STATICA LINEARE'!$G$21*'ANALISI STATICA LINEARE'!$G$27*'ANALISI STATICA LINEARE'!$G$9*('ANALISI STATICA LINEARE'!$G$24/B146),'ANALISI STATICA LINEARE'!$G$18*'ANALISI STATICA LINEARE'!$G$21*'ANALISI STATICA LINEARE'!$G$27*'ANALISI STATICA LINEARE'!$G$9*(('ANALISI STATICA LINEARE'!$G$24*'ANALISI STATICA LINEARE'!$G$25)/B146^2))))</f>
        <v>0.2346072364308007</v>
      </c>
      <c r="D146" s="15">
        <f>1/'ANALISI STATICA LINEARE'!$G$17*IF(B146&lt;'ANALISI STATICA LINEARE'!$G$23,'ANALISI STATICA LINEARE'!$G$18*'ANALISI STATICA LINEARE'!$G$21*'ANALISI STATICA LINEARE'!$G$28*'ANALISI STATICA LINEARE'!$G$9*(B146/'ANALISI STATICA LINEARE'!$G$23+1/('ANALISI STATICA LINEARE'!$G$28*'ANALISI STATICA LINEARE'!$G$9)*(1-B146/'ANALISI STATICA LINEARE'!$G$23)),IF(B146&lt;'ANALISI STATICA LINEARE'!$G$24,'ANALISI STATICA LINEARE'!$G$18*'ANALISI STATICA LINEARE'!$G$21*'ANALISI STATICA LINEARE'!$G$28*'ANALISI STATICA LINEARE'!$G$9,IF(B146&lt;'ANALISI STATICA LINEARE'!$G$25,'ANALISI STATICA LINEARE'!$G$18*'ANALISI STATICA LINEARE'!$G$21*'ANALISI STATICA LINEARE'!$G$28*'ANALISI STATICA LINEARE'!$G$9*('ANALISI STATICA LINEARE'!$G$24/B146),'ANALISI STATICA LINEARE'!$G$18*'ANALISI STATICA LINEARE'!$G$21*'ANALISI STATICA LINEARE'!$G$28*'ANALISI STATICA LINEARE'!$G$9*(('ANALISI STATICA LINEARE'!$G$24*'ANALISI STATICA LINEARE'!$G$25)/B146^2))))</f>
        <v>0.15640482428720046</v>
      </c>
      <c r="E146" s="4"/>
      <c r="F146" s="4"/>
      <c r="G146" s="4"/>
      <c r="H146" s="4"/>
      <c r="I146" s="4"/>
      <c r="J146" s="4"/>
      <c r="K146" s="4"/>
      <c r="L146" s="4"/>
      <c r="M146" s="4"/>
      <c r="N146" s="4"/>
    </row>
    <row r="147" spans="2:14" x14ac:dyDescent="0.25">
      <c r="B147" s="21">
        <f t="shared" si="2"/>
        <v>1.360000000000001</v>
      </c>
      <c r="C147" s="15">
        <f>1/'ANALISI STATICA LINEARE'!$G$17*IF(B147&lt;'ANALISI STATICA LINEARE'!$G$23,'ANALISI STATICA LINEARE'!$G$18*'ANALISI STATICA LINEARE'!$G$21*'ANALISI STATICA LINEARE'!$G$27*'ANALISI STATICA LINEARE'!$G$9*(B147/'ANALISI STATICA LINEARE'!$G$23+1/('ANALISI STATICA LINEARE'!$G$27*'ANALISI STATICA LINEARE'!$G$9)*(1-B147/'ANALISI STATICA LINEARE'!$G$23)),IF(B147&lt;'ANALISI STATICA LINEARE'!$G$24,'ANALISI STATICA LINEARE'!$G$18*'ANALISI STATICA LINEARE'!$G$21*'ANALISI STATICA LINEARE'!$G$27*'ANALISI STATICA LINEARE'!$G$9,IF(B147&lt;'ANALISI STATICA LINEARE'!$G$25,'ANALISI STATICA LINEARE'!$G$18*'ANALISI STATICA LINEARE'!$G$21*'ANALISI STATICA LINEARE'!$G$27*'ANALISI STATICA LINEARE'!$G$9*('ANALISI STATICA LINEARE'!$G$24/B147),'ANALISI STATICA LINEARE'!$G$18*'ANALISI STATICA LINEARE'!$G$21*'ANALISI STATICA LINEARE'!$G$27*'ANALISI STATICA LINEARE'!$G$9*(('ANALISI STATICA LINEARE'!$G$24*'ANALISI STATICA LINEARE'!$G$25)/B147^2))))</f>
        <v>0.23288218322175072</v>
      </c>
      <c r="D147" s="15">
        <f>1/'ANALISI STATICA LINEARE'!$G$17*IF(B147&lt;'ANALISI STATICA LINEARE'!$G$23,'ANALISI STATICA LINEARE'!$G$18*'ANALISI STATICA LINEARE'!$G$21*'ANALISI STATICA LINEARE'!$G$28*'ANALISI STATICA LINEARE'!$G$9*(B147/'ANALISI STATICA LINEARE'!$G$23+1/('ANALISI STATICA LINEARE'!$G$28*'ANALISI STATICA LINEARE'!$G$9)*(1-B147/'ANALISI STATICA LINEARE'!$G$23)),IF(B147&lt;'ANALISI STATICA LINEARE'!$G$24,'ANALISI STATICA LINEARE'!$G$18*'ANALISI STATICA LINEARE'!$G$21*'ANALISI STATICA LINEARE'!$G$28*'ANALISI STATICA LINEARE'!$G$9,IF(B147&lt;'ANALISI STATICA LINEARE'!$G$25,'ANALISI STATICA LINEARE'!$G$18*'ANALISI STATICA LINEARE'!$G$21*'ANALISI STATICA LINEARE'!$G$28*'ANALISI STATICA LINEARE'!$G$9*('ANALISI STATICA LINEARE'!$G$24/B147),'ANALISI STATICA LINEARE'!$G$18*'ANALISI STATICA LINEARE'!$G$21*'ANALISI STATICA LINEARE'!$G$28*'ANALISI STATICA LINEARE'!$G$9*(('ANALISI STATICA LINEARE'!$G$24*'ANALISI STATICA LINEARE'!$G$25)/B147^2))))</f>
        <v>0.15525478881450047</v>
      </c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2:14" x14ac:dyDescent="0.25">
      <c r="B148" s="21">
        <f t="shared" si="2"/>
        <v>1.370000000000001</v>
      </c>
      <c r="C148" s="15">
        <f>1/'ANALISI STATICA LINEARE'!$G$17*IF(B148&lt;'ANALISI STATICA LINEARE'!$G$23,'ANALISI STATICA LINEARE'!$G$18*'ANALISI STATICA LINEARE'!$G$21*'ANALISI STATICA LINEARE'!$G$27*'ANALISI STATICA LINEARE'!$G$9*(B148/'ANALISI STATICA LINEARE'!$G$23+1/('ANALISI STATICA LINEARE'!$G$27*'ANALISI STATICA LINEARE'!$G$9)*(1-B148/'ANALISI STATICA LINEARE'!$G$23)),IF(B148&lt;'ANALISI STATICA LINEARE'!$G$24,'ANALISI STATICA LINEARE'!$G$18*'ANALISI STATICA LINEARE'!$G$21*'ANALISI STATICA LINEARE'!$G$27*'ANALISI STATICA LINEARE'!$G$9,IF(B148&lt;'ANALISI STATICA LINEARE'!$G$25,'ANALISI STATICA LINEARE'!$G$18*'ANALISI STATICA LINEARE'!$G$21*'ANALISI STATICA LINEARE'!$G$27*'ANALISI STATICA LINEARE'!$G$9*('ANALISI STATICA LINEARE'!$G$24/B148),'ANALISI STATICA LINEARE'!$G$18*'ANALISI STATICA LINEARE'!$G$21*'ANALISI STATICA LINEARE'!$G$27*'ANALISI STATICA LINEARE'!$G$9*(('ANALISI STATICA LINEARE'!$G$24*'ANALISI STATICA LINEARE'!$G$25)/B148^2))))</f>
        <v>0.23118231327122699</v>
      </c>
      <c r="D148" s="15">
        <f>1/'ANALISI STATICA LINEARE'!$G$17*IF(B148&lt;'ANALISI STATICA LINEARE'!$G$23,'ANALISI STATICA LINEARE'!$G$18*'ANALISI STATICA LINEARE'!$G$21*'ANALISI STATICA LINEARE'!$G$28*'ANALISI STATICA LINEARE'!$G$9*(B148/'ANALISI STATICA LINEARE'!$G$23+1/('ANALISI STATICA LINEARE'!$G$28*'ANALISI STATICA LINEARE'!$G$9)*(1-B148/'ANALISI STATICA LINEARE'!$G$23)),IF(B148&lt;'ANALISI STATICA LINEARE'!$G$24,'ANALISI STATICA LINEARE'!$G$18*'ANALISI STATICA LINEARE'!$G$21*'ANALISI STATICA LINEARE'!$G$28*'ANALISI STATICA LINEARE'!$G$9,IF(B148&lt;'ANALISI STATICA LINEARE'!$G$25,'ANALISI STATICA LINEARE'!$G$18*'ANALISI STATICA LINEARE'!$G$21*'ANALISI STATICA LINEARE'!$G$28*'ANALISI STATICA LINEARE'!$G$9*('ANALISI STATICA LINEARE'!$G$24/B148),'ANALISI STATICA LINEARE'!$G$18*'ANALISI STATICA LINEARE'!$G$21*'ANALISI STATICA LINEARE'!$G$28*'ANALISI STATICA LINEARE'!$G$9*(('ANALISI STATICA LINEARE'!$G$24*'ANALISI STATICA LINEARE'!$G$25)/B148^2))))</f>
        <v>0.15412154218081797</v>
      </c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2:14" x14ac:dyDescent="0.25">
      <c r="B149" s="21">
        <f t="shared" si="2"/>
        <v>1.380000000000001</v>
      </c>
      <c r="C149" s="15">
        <f>1/'ANALISI STATICA LINEARE'!$G$17*IF(B149&lt;'ANALISI STATICA LINEARE'!$G$23,'ANALISI STATICA LINEARE'!$G$18*'ANALISI STATICA LINEARE'!$G$21*'ANALISI STATICA LINEARE'!$G$27*'ANALISI STATICA LINEARE'!$G$9*(B149/'ANALISI STATICA LINEARE'!$G$23+1/('ANALISI STATICA LINEARE'!$G$27*'ANALISI STATICA LINEARE'!$G$9)*(1-B149/'ANALISI STATICA LINEARE'!$G$23)),IF(B149&lt;'ANALISI STATICA LINEARE'!$G$24,'ANALISI STATICA LINEARE'!$G$18*'ANALISI STATICA LINEARE'!$G$21*'ANALISI STATICA LINEARE'!$G$27*'ANALISI STATICA LINEARE'!$G$9,IF(B149&lt;'ANALISI STATICA LINEARE'!$G$25,'ANALISI STATICA LINEARE'!$G$18*'ANALISI STATICA LINEARE'!$G$21*'ANALISI STATICA LINEARE'!$G$27*'ANALISI STATICA LINEARE'!$G$9*('ANALISI STATICA LINEARE'!$G$24/B149),'ANALISI STATICA LINEARE'!$G$18*'ANALISI STATICA LINEARE'!$G$21*'ANALISI STATICA LINEARE'!$G$27*'ANALISI STATICA LINEARE'!$G$9*(('ANALISI STATICA LINEARE'!$G$24*'ANALISI STATICA LINEARE'!$G$25)/B149^2))))</f>
        <v>0.22950707911708765</v>
      </c>
      <c r="D149" s="15">
        <f>1/'ANALISI STATICA LINEARE'!$G$17*IF(B149&lt;'ANALISI STATICA LINEARE'!$G$23,'ANALISI STATICA LINEARE'!$G$18*'ANALISI STATICA LINEARE'!$G$21*'ANALISI STATICA LINEARE'!$G$28*'ANALISI STATICA LINEARE'!$G$9*(B149/'ANALISI STATICA LINEARE'!$G$23+1/('ANALISI STATICA LINEARE'!$G$28*'ANALISI STATICA LINEARE'!$G$9)*(1-B149/'ANALISI STATICA LINEARE'!$G$23)),IF(B149&lt;'ANALISI STATICA LINEARE'!$G$24,'ANALISI STATICA LINEARE'!$G$18*'ANALISI STATICA LINEARE'!$G$21*'ANALISI STATICA LINEARE'!$G$28*'ANALISI STATICA LINEARE'!$G$9,IF(B149&lt;'ANALISI STATICA LINEARE'!$G$25,'ANALISI STATICA LINEARE'!$G$18*'ANALISI STATICA LINEARE'!$G$21*'ANALISI STATICA LINEARE'!$G$28*'ANALISI STATICA LINEARE'!$G$9*('ANALISI STATICA LINEARE'!$G$24/B149),'ANALISI STATICA LINEARE'!$G$18*'ANALISI STATICA LINEARE'!$G$21*'ANALISI STATICA LINEARE'!$G$28*'ANALISI STATICA LINEARE'!$G$9*(('ANALISI STATICA LINEARE'!$G$24*'ANALISI STATICA LINEARE'!$G$25)/B149^2))))</f>
        <v>0.15300471941139177</v>
      </c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 spans="2:14" x14ac:dyDescent="0.25">
      <c r="B150" s="21">
        <f t="shared" si="2"/>
        <v>1.390000000000001</v>
      </c>
      <c r="C150" s="15">
        <f>1/'ANALISI STATICA LINEARE'!$G$17*IF(B150&lt;'ANALISI STATICA LINEARE'!$G$23,'ANALISI STATICA LINEARE'!$G$18*'ANALISI STATICA LINEARE'!$G$21*'ANALISI STATICA LINEARE'!$G$27*'ANALISI STATICA LINEARE'!$G$9*(B150/'ANALISI STATICA LINEARE'!$G$23+1/('ANALISI STATICA LINEARE'!$G$27*'ANALISI STATICA LINEARE'!$G$9)*(1-B150/'ANALISI STATICA LINEARE'!$G$23)),IF(B150&lt;'ANALISI STATICA LINEARE'!$G$24,'ANALISI STATICA LINEARE'!$G$18*'ANALISI STATICA LINEARE'!$G$21*'ANALISI STATICA LINEARE'!$G$27*'ANALISI STATICA LINEARE'!$G$9,IF(B150&lt;'ANALISI STATICA LINEARE'!$G$25,'ANALISI STATICA LINEARE'!$G$18*'ANALISI STATICA LINEARE'!$G$21*'ANALISI STATICA LINEARE'!$G$27*'ANALISI STATICA LINEARE'!$G$9*('ANALISI STATICA LINEARE'!$G$24/B150),'ANALISI STATICA LINEARE'!$G$18*'ANALISI STATICA LINEARE'!$G$21*'ANALISI STATICA LINEARE'!$G$27*'ANALISI STATICA LINEARE'!$G$9*(('ANALISI STATICA LINEARE'!$G$24*'ANALISI STATICA LINEARE'!$G$25)/B150^2))))</f>
        <v>0.22785594905149711</v>
      </c>
      <c r="D150" s="15">
        <f>1/'ANALISI STATICA LINEARE'!$G$17*IF(B150&lt;'ANALISI STATICA LINEARE'!$G$23,'ANALISI STATICA LINEARE'!$G$18*'ANALISI STATICA LINEARE'!$G$21*'ANALISI STATICA LINEARE'!$G$28*'ANALISI STATICA LINEARE'!$G$9*(B150/'ANALISI STATICA LINEARE'!$G$23+1/('ANALISI STATICA LINEARE'!$G$28*'ANALISI STATICA LINEARE'!$G$9)*(1-B150/'ANALISI STATICA LINEARE'!$G$23)),IF(B150&lt;'ANALISI STATICA LINEARE'!$G$24,'ANALISI STATICA LINEARE'!$G$18*'ANALISI STATICA LINEARE'!$G$21*'ANALISI STATICA LINEARE'!$G$28*'ANALISI STATICA LINEARE'!$G$9,IF(B150&lt;'ANALISI STATICA LINEARE'!$G$25,'ANALISI STATICA LINEARE'!$G$18*'ANALISI STATICA LINEARE'!$G$21*'ANALISI STATICA LINEARE'!$G$28*'ANALISI STATICA LINEARE'!$G$9*('ANALISI STATICA LINEARE'!$G$24/B150),'ANALISI STATICA LINEARE'!$G$18*'ANALISI STATICA LINEARE'!$G$21*'ANALISI STATICA LINEARE'!$G$28*'ANALISI STATICA LINEARE'!$G$9*(('ANALISI STATICA LINEARE'!$G$24*'ANALISI STATICA LINEARE'!$G$25)/B150^2))))</f>
        <v>0.1519039660343314</v>
      </c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1" spans="2:14" x14ac:dyDescent="0.25">
      <c r="B151" s="21">
        <f t="shared" si="2"/>
        <v>1.400000000000001</v>
      </c>
      <c r="C151" s="15">
        <f>1/'ANALISI STATICA LINEARE'!$G$17*IF(B151&lt;'ANALISI STATICA LINEARE'!$G$23,'ANALISI STATICA LINEARE'!$G$18*'ANALISI STATICA LINEARE'!$G$21*'ANALISI STATICA LINEARE'!$G$27*'ANALISI STATICA LINEARE'!$G$9*(B151/'ANALISI STATICA LINEARE'!$G$23+1/('ANALISI STATICA LINEARE'!$G$27*'ANALISI STATICA LINEARE'!$G$9)*(1-B151/'ANALISI STATICA LINEARE'!$G$23)),IF(B151&lt;'ANALISI STATICA LINEARE'!$G$24,'ANALISI STATICA LINEARE'!$G$18*'ANALISI STATICA LINEARE'!$G$21*'ANALISI STATICA LINEARE'!$G$27*'ANALISI STATICA LINEARE'!$G$9,IF(B151&lt;'ANALISI STATICA LINEARE'!$G$25,'ANALISI STATICA LINEARE'!$G$18*'ANALISI STATICA LINEARE'!$G$21*'ANALISI STATICA LINEARE'!$G$27*'ANALISI STATICA LINEARE'!$G$9*('ANALISI STATICA LINEARE'!$G$24/B151),'ANALISI STATICA LINEARE'!$G$18*'ANALISI STATICA LINEARE'!$G$21*'ANALISI STATICA LINEARE'!$G$27*'ANALISI STATICA LINEARE'!$G$9*(('ANALISI STATICA LINEARE'!$G$24*'ANALISI STATICA LINEARE'!$G$25)/B151^2))))</f>
        <v>0.22622840655827212</v>
      </c>
      <c r="D151" s="15">
        <f>1/'ANALISI STATICA LINEARE'!$G$17*IF(B151&lt;'ANALISI STATICA LINEARE'!$G$23,'ANALISI STATICA LINEARE'!$G$18*'ANALISI STATICA LINEARE'!$G$21*'ANALISI STATICA LINEARE'!$G$28*'ANALISI STATICA LINEARE'!$G$9*(B151/'ANALISI STATICA LINEARE'!$G$23+1/('ANALISI STATICA LINEARE'!$G$28*'ANALISI STATICA LINEARE'!$G$9)*(1-B151/'ANALISI STATICA LINEARE'!$G$23)),IF(B151&lt;'ANALISI STATICA LINEARE'!$G$24,'ANALISI STATICA LINEARE'!$G$18*'ANALISI STATICA LINEARE'!$G$21*'ANALISI STATICA LINEARE'!$G$28*'ANALISI STATICA LINEARE'!$G$9,IF(B151&lt;'ANALISI STATICA LINEARE'!$G$25,'ANALISI STATICA LINEARE'!$G$18*'ANALISI STATICA LINEARE'!$G$21*'ANALISI STATICA LINEARE'!$G$28*'ANALISI STATICA LINEARE'!$G$9*('ANALISI STATICA LINEARE'!$G$24/B151),'ANALISI STATICA LINEARE'!$G$18*'ANALISI STATICA LINEARE'!$G$21*'ANALISI STATICA LINEARE'!$G$28*'ANALISI STATICA LINEARE'!$G$9*(('ANALISI STATICA LINEARE'!$G$24*'ANALISI STATICA LINEARE'!$G$25)/B151^2))))</f>
        <v>0.15081893770551474</v>
      </c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 spans="2:14" x14ac:dyDescent="0.25">
      <c r="B152" s="21">
        <f t="shared" si="2"/>
        <v>1.410000000000001</v>
      </c>
      <c r="C152" s="15">
        <f>1/'ANALISI STATICA LINEARE'!$G$17*IF(B152&lt;'ANALISI STATICA LINEARE'!$G$23,'ANALISI STATICA LINEARE'!$G$18*'ANALISI STATICA LINEARE'!$G$21*'ANALISI STATICA LINEARE'!$G$27*'ANALISI STATICA LINEARE'!$G$9*(B152/'ANALISI STATICA LINEARE'!$G$23+1/('ANALISI STATICA LINEARE'!$G$27*'ANALISI STATICA LINEARE'!$G$9)*(1-B152/'ANALISI STATICA LINEARE'!$G$23)),IF(B152&lt;'ANALISI STATICA LINEARE'!$G$24,'ANALISI STATICA LINEARE'!$G$18*'ANALISI STATICA LINEARE'!$G$21*'ANALISI STATICA LINEARE'!$G$27*'ANALISI STATICA LINEARE'!$G$9,IF(B152&lt;'ANALISI STATICA LINEARE'!$G$25,'ANALISI STATICA LINEARE'!$G$18*'ANALISI STATICA LINEARE'!$G$21*'ANALISI STATICA LINEARE'!$G$27*'ANALISI STATICA LINEARE'!$G$9*('ANALISI STATICA LINEARE'!$G$24/B152),'ANALISI STATICA LINEARE'!$G$18*'ANALISI STATICA LINEARE'!$G$21*'ANALISI STATICA LINEARE'!$G$27*'ANALISI STATICA LINEARE'!$G$9*(('ANALISI STATICA LINEARE'!$G$24*'ANALISI STATICA LINEARE'!$G$25)/B152^2))))</f>
        <v>0.22462394977417091</v>
      </c>
      <c r="D152" s="15">
        <f>1/'ANALISI STATICA LINEARE'!$G$17*IF(B152&lt;'ANALISI STATICA LINEARE'!$G$23,'ANALISI STATICA LINEARE'!$G$18*'ANALISI STATICA LINEARE'!$G$21*'ANALISI STATICA LINEARE'!$G$28*'ANALISI STATICA LINEARE'!$G$9*(B152/'ANALISI STATICA LINEARE'!$G$23+1/('ANALISI STATICA LINEARE'!$G$28*'ANALISI STATICA LINEARE'!$G$9)*(1-B152/'ANALISI STATICA LINEARE'!$G$23)),IF(B152&lt;'ANALISI STATICA LINEARE'!$G$24,'ANALISI STATICA LINEARE'!$G$18*'ANALISI STATICA LINEARE'!$G$21*'ANALISI STATICA LINEARE'!$G$28*'ANALISI STATICA LINEARE'!$G$9,IF(B152&lt;'ANALISI STATICA LINEARE'!$G$25,'ANALISI STATICA LINEARE'!$G$18*'ANALISI STATICA LINEARE'!$G$21*'ANALISI STATICA LINEARE'!$G$28*'ANALISI STATICA LINEARE'!$G$9*('ANALISI STATICA LINEARE'!$G$24/B152),'ANALISI STATICA LINEARE'!$G$18*'ANALISI STATICA LINEARE'!$G$21*'ANALISI STATICA LINEARE'!$G$28*'ANALISI STATICA LINEARE'!$G$9*(('ANALISI STATICA LINEARE'!$G$24*'ANALISI STATICA LINEARE'!$G$25)/B152^2))))</f>
        <v>0.14974929984944726</v>
      </c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 spans="2:14" x14ac:dyDescent="0.25">
      <c r="B153" s="21">
        <f t="shared" si="2"/>
        <v>1.420000000000001</v>
      </c>
      <c r="C153" s="15">
        <f>1/'ANALISI STATICA LINEARE'!$G$17*IF(B153&lt;'ANALISI STATICA LINEARE'!$G$23,'ANALISI STATICA LINEARE'!$G$18*'ANALISI STATICA LINEARE'!$G$21*'ANALISI STATICA LINEARE'!$G$27*'ANALISI STATICA LINEARE'!$G$9*(B153/'ANALISI STATICA LINEARE'!$G$23+1/('ANALISI STATICA LINEARE'!$G$27*'ANALISI STATICA LINEARE'!$G$9)*(1-B153/'ANALISI STATICA LINEARE'!$G$23)),IF(B153&lt;'ANALISI STATICA LINEARE'!$G$24,'ANALISI STATICA LINEARE'!$G$18*'ANALISI STATICA LINEARE'!$G$21*'ANALISI STATICA LINEARE'!$G$27*'ANALISI STATICA LINEARE'!$G$9,IF(B153&lt;'ANALISI STATICA LINEARE'!$G$25,'ANALISI STATICA LINEARE'!$G$18*'ANALISI STATICA LINEARE'!$G$21*'ANALISI STATICA LINEARE'!$G$27*'ANALISI STATICA LINEARE'!$G$9*('ANALISI STATICA LINEARE'!$G$24/B153),'ANALISI STATICA LINEARE'!$G$18*'ANALISI STATICA LINEARE'!$G$21*'ANALISI STATICA LINEARE'!$G$27*'ANALISI STATICA LINEARE'!$G$9*(('ANALISI STATICA LINEARE'!$G$24*'ANALISI STATICA LINEARE'!$G$25)/B153^2))))</f>
        <v>0.22304209097294436</v>
      </c>
      <c r="D153" s="15">
        <f>1/'ANALISI STATICA LINEARE'!$G$17*IF(B153&lt;'ANALISI STATICA LINEARE'!$G$23,'ANALISI STATICA LINEARE'!$G$18*'ANALISI STATICA LINEARE'!$G$21*'ANALISI STATICA LINEARE'!$G$28*'ANALISI STATICA LINEARE'!$G$9*(B153/'ANALISI STATICA LINEARE'!$G$23+1/('ANALISI STATICA LINEARE'!$G$28*'ANALISI STATICA LINEARE'!$G$9)*(1-B153/'ANALISI STATICA LINEARE'!$G$23)),IF(B153&lt;'ANALISI STATICA LINEARE'!$G$24,'ANALISI STATICA LINEARE'!$G$18*'ANALISI STATICA LINEARE'!$G$21*'ANALISI STATICA LINEARE'!$G$28*'ANALISI STATICA LINEARE'!$G$9,IF(B153&lt;'ANALISI STATICA LINEARE'!$G$25,'ANALISI STATICA LINEARE'!$G$18*'ANALISI STATICA LINEARE'!$G$21*'ANALISI STATICA LINEARE'!$G$28*'ANALISI STATICA LINEARE'!$G$9*('ANALISI STATICA LINEARE'!$G$24/B153),'ANALISI STATICA LINEARE'!$G$18*'ANALISI STATICA LINEARE'!$G$21*'ANALISI STATICA LINEARE'!$G$28*'ANALISI STATICA LINEARE'!$G$9*(('ANALISI STATICA LINEARE'!$G$24*'ANALISI STATICA LINEARE'!$G$25)/B153^2))))</f>
        <v>0.14869472731529623</v>
      </c>
      <c r="E153" s="4"/>
      <c r="F153" s="4"/>
      <c r="G153" s="4"/>
      <c r="H153" s="4"/>
      <c r="I153" s="4"/>
      <c r="J153" s="4"/>
      <c r="K153" s="4"/>
      <c r="L153" s="4"/>
      <c r="M153" s="4"/>
      <c r="N153" s="4"/>
    </row>
    <row r="154" spans="2:14" x14ac:dyDescent="0.25">
      <c r="B154" s="21">
        <f t="shared" si="2"/>
        <v>1.430000000000001</v>
      </c>
      <c r="C154" s="15">
        <f>1/'ANALISI STATICA LINEARE'!$G$17*IF(B154&lt;'ANALISI STATICA LINEARE'!$G$23,'ANALISI STATICA LINEARE'!$G$18*'ANALISI STATICA LINEARE'!$G$21*'ANALISI STATICA LINEARE'!$G$27*'ANALISI STATICA LINEARE'!$G$9*(B154/'ANALISI STATICA LINEARE'!$G$23+1/('ANALISI STATICA LINEARE'!$G$27*'ANALISI STATICA LINEARE'!$G$9)*(1-B154/'ANALISI STATICA LINEARE'!$G$23)),IF(B154&lt;'ANALISI STATICA LINEARE'!$G$24,'ANALISI STATICA LINEARE'!$G$18*'ANALISI STATICA LINEARE'!$G$21*'ANALISI STATICA LINEARE'!$G$27*'ANALISI STATICA LINEARE'!$G$9,IF(B154&lt;'ANALISI STATICA LINEARE'!$G$25,'ANALISI STATICA LINEARE'!$G$18*'ANALISI STATICA LINEARE'!$G$21*'ANALISI STATICA LINEARE'!$G$27*'ANALISI STATICA LINEARE'!$G$9*('ANALISI STATICA LINEARE'!$G$24/B154),'ANALISI STATICA LINEARE'!$G$18*'ANALISI STATICA LINEARE'!$G$21*'ANALISI STATICA LINEARE'!$G$27*'ANALISI STATICA LINEARE'!$G$9*(('ANALISI STATICA LINEARE'!$G$24*'ANALISI STATICA LINEARE'!$G$25)/B154^2))))</f>
        <v>0.22148235607103564</v>
      </c>
      <c r="D154" s="15">
        <f>1/'ANALISI STATICA LINEARE'!$G$17*IF(B154&lt;'ANALISI STATICA LINEARE'!$G$23,'ANALISI STATICA LINEARE'!$G$18*'ANALISI STATICA LINEARE'!$G$21*'ANALISI STATICA LINEARE'!$G$28*'ANALISI STATICA LINEARE'!$G$9*(B154/'ANALISI STATICA LINEARE'!$G$23+1/('ANALISI STATICA LINEARE'!$G$28*'ANALISI STATICA LINEARE'!$G$9)*(1-B154/'ANALISI STATICA LINEARE'!$G$23)),IF(B154&lt;'ANALISI STATICA LINEARE'!$G$24,'ANALISI STATICA LINEARE'!$G$18*'ANALISI STATICA LINEARE'!$G$21*'ANALISI STATICA LINEARE'!$G$28*'ANALISI STATICA LINEARE'!$G$9,IF(B154&lt;'ANALISI STATICA LINEARE'!$G$25,'ANALISI STATICA LINEARE'!$G$18*'ANALISI STATICA LINEARE'!$G$21*'ANALISI STATICA LINEARE'!$G$28*'ANALISI STATICA LINEARE'!$G$9*('ANALISI STATICA LINEARE'!$G$24/B154),'ANALISI STATICA LINEARE'!$G$18*'ANALISI STATICA LINEARE'!$G$21*'ANALISI STATICA LINEARE'!$G$28*'ANALISI STATICA LINEARE'!$G$9*(('ANALISI STATICA LINEARE'!$G$24*'ANALISI STATICA LINEARE'!$G$25)/B154^2))))</f>
        <v>0.14765490404735707</v>
      </c>
      <c r="E154" s="4"/>
      <c r="F154" s="4"/>
      <c r="G154" s="4"/>
      <c r="H154" s="4"/>
      <c r="I154" s="4"/>
      <c r="J154" s="4"/>
      <c r="K154" s="4"/>
      <c r="L154" s="4"/>
      <c r="M154" s="4"/>
      <c r="N154" s="4"/>
    </row>
    <row r="155" spans="2:14" x14ac:dyDescent="0.25">
      <c r="B155" s="21">
        <f t="shared" si="2"/>
        <v>1.4400000000000011</v>
      </c>
      <c r="C155" s="15">
        <f>1/'ANALISI STATICA LINEARE'!$G$17*IF(B155&lt;'ANALISI STATICA LINEARE'!$G$23,'ANALISI STATICA LINEARE'!$G$18*'ANALISI STATICA LINEARE'!$G$21*'ANALISI STATICA LINEARE'!$G$27*'ANALISI STATICA LINEARE'!$G$9*(B155/'ANALISI STATICA LINEARE'!$G$23+1/('ANALISI STATICA LINEARE'!$G$27*'ANALISI STATICA LINEARE'!$G$9)*(1-B155/'ANALISI STATICA LINEARE'!$G$23)),IF(B155&lt;'ANALISI STATICA LINEARE'!$G$24,'ANALISI STATICA LINEARE'!$G$18*'ANALISI STATICA LINEARE'!$G$21*'ANALISI STATICA LINEARE'!$G$27*'ANALISI STATICA LINEARE'!$G$9,IF(B155&lt;'ANALISI STATICA LINEARE'!$G$25,'ANALISI STATICA LINEARE'!$G$18*'ANALISI STATICA LINEARE'!$G$21*'ANALISI STATICA LINEARE'!$G$27*'ANALISI STATICA LINEARE'!$G$9*('ANALISI STATICA LINEARE'!$G$24/B155),'ANALISI STATICA LINEARE'!$G$18*'ANALISI STATICA LINEARE'!$G$21*'ANALISI STATICA LINEARE'!$G$27*'ANALISI STATICA LINEARE'!$G$9*(('ANALISI STATICA LINEARE'!$G$24*'ANALISI STATICA LINEARE'!$G$25)/B155^2))))</f>
        <v>0.21994428415387568</v>
      </c>
      <c r="D155" s="15">
        <f>1/'ANALISI STATICA LINEARE'!$G$17*IF(B155&lt;'ANALISI STATICA LINEARE'!$G$23,'ANALISI STATICA LINEARE'!$G$18*'ANALISI STATICA LINEARE'!$G$21*'ANALISI STATICA LINEARE'!$G$28*'ANALISI STATICA LINEARE'!$G$9*(B155/'ANALISI STATICA LINEARE'!$G$23+1/('ANALISI STATICA LINEARE'!$G$28*'ANALISI STATICA LINEARE'!$G$9)*(1-B155/'ANALISI STATICA LINEARE'!$G$23)),IF(B155&lt;'ANALISI STATICA LINEARE'!$G$24,'ANALISI STATICA LINEARE'!$G$18*'ANALISI STATICA LINEARE'!$G$21*'ANALISI STATICA LINEARE'!$G$28*'ANALISI STATICA LINEARE'!$G$9,IF(B155&lt;'ANALISI STATICA LINEARE'!$G$25,'ANALISI STATICA LINEARE'!$G$18*'ANALISI STATICA LINEARE'!$G$21*'ANALISI STATICA LINEARE'!$G$28*'ANALISI STATICA LINEARE'!$G$9*('ANALISI STATICA LINEARE'!$G$24/B155),'ANALISI STATICA LINEARE'!$G$18*'ANALISI STATICA LINEARE'!$G$21*'ANALISI STATICA LINEARE'!$G$28*'ANALISI STATICA LINEARE'!$G$9*(('ANALISI STATICA LINEARE'!$G$24*'ANALISI STATICA LINEARE'!$G$25)/B155^2))))</f>
        <v>0.14662952276925043</v>
      </c>
      <c r="E155" s="4"/>
      <c r="F155" s="4"/>
      <c r="G155" s="4"/>
      <c r="H155" s="4"/>
      <c r="I155" s="4"/>
      <c r="J155" s="4"/>
      <c r="K155" s="4"/>
      <c r="L155" s="4"/>
      <c r="M155" s="4"/>
      <c r="N155" s="4"/>
    </row>
    <row r="156" spans="2:14" x14ac:dyDescent="0.25">
      <c r="B156" s="21">
        <f t="shared" si="2"/>
        <v>1.4500000000000011</v>
      </c>
      <c r="C156" s="15">
        <f>1/'ANALISI STATICA LINEARE'!$G$17*IF(B156&lt;'ANALISI STATICA LINEARE'!$G$23,'ANALISI STATICA LINEARE'!$G$18*'ANALISI STATICA LINEARE'!$G$21*'ANALISI STATICA LINEARE'!$G$27*'ANALISI STATICA LINEARE'!$G$9*(B156/'ANALISI STATICA LINEARE'!$G$23+1/('ANALISI STATICA LINEARE'!$G$27*'ANALISI STATICA LINEARE'!$G$9)*(1-B156/'ANALISI STATICA LINEARE'!$G$23)),IF(B156&lt;'ANALISI STATICA LINEARE'!$G$24,'ANALISI STATICA LINEARE'!$G$18*'ANALISI STATICA LINEARE'!$G$21*'ANALISI STATICA LINEARE'!$G$27*'ANALISI STATICA LINEARE'!$G$9,IF(B156&lt;'ANALISI STATICA LINEARE'!$G$25,'ANALISI STATICA LINEARE'!$G$18*'ANALISI STATICA LINEARE'!$G$21*'ANALISI STATICA LINEARE'!$G$27*'ANALISI STATICA LINEARE'!$G$9*('ANALISI STATICA LINEARE'!$G$24/B156),'ANALISI STATICA LINEARE'!$G$18*'ANALISI STATICA LINEARE'!$G$21*'ANALISI STATICA LINEARE'!$G$27*'ANALISI STATICA LINEARE'!$G$9*(('ANALISI STATICA LINEARE'!$G$24*'ANALISI STATICA LINEARE'!$G$25)/B156^2))))</f>
        <v>0.21842742702177997</v>
      </c>
      <c r="D156" s="15">
        <f>1/'ANALISI STATICA LINEARE'!$G$17*IF(B156&lt;'ANALISI STATICA LINEARE'!$G$23,'ANALISI STATICA LINEARE'!$G$18*'ANALISI STATICA LINEARE'!$G$21*'ANALISI STATICA LINEARE'!$G$28*'ANALISI STATICA LINEARE'!$G$9*(B156/'ANALISI STATICA LINEARE'!$G$23+1/('ANALISI STATICA LINEARE'!$G$28*'ANALISI STATICA LINEARE'!$G$9)*(1-B156/'ANALISI STATICA LINEARE'!$G$23)),IF(B156&lt;'ANALISI STATICA LINEARE'!$G$24,'ANALISI STATICA LINEARE'!$G$18*'ANALISI STATICA LINEARE'!$G$21*'ANALISI STATICA LINEARE'!$G$28*'ANALISI STATICA LINEARE'!$G$9,IF(B156&lt;'ANALISI STATICA LINEARE'!$G$25,'ANALISI STATICA LINEARE'!$G$18*'ANALISI STATICA LINEARE'!$G$21*'ANALISI STATICA LINEARE'!$G$28*'ANALISI STATICA LINEARE'!$G$9*('ANALISI STATICA LINEARE'!$G$24/B156),'ANALISI STATICA LINEARE'!$G$18*'ANALISI STATICA LINEARE'!$G$21*'ANALISI STATICA LINEARE'!$G$28*'ANALISI STATICA LINEARE'!$G$9*(('ANALISI STATICA LINEARE'!$G$24*'ANALISI STATICA LINEARE'!$G$25)/B156^2))))</f>
        <v>0.14561828468118665</v>
      </c>
      <c r="E156" s="4"/>
      <c r="F156" s="4"/>
      <c r="G156" s="4"/>
      <c r="H156" s="4"/>
      <c r="I156" s="4"/>
      <c r="J156" s="4"/>
      <c r="K156" s="4"/>
      <c r="L156" s="4"/>
      <c r="M156" s="4"/>
      <c r="N156" s="4"/>
    </row>
    <row r="157" spans="2:14" x14ac:dyDescent="0.25">
      <c r="B157" s="21">
        <f t="shared" si="2"/>
        <v>1.4600000000000011</v>
      </c>
      <c r="C157" s="15">
        <f>1/'ANALISI STATICA LINEARE'!$G$17*IF(B157&lt;'ANALISI STATICA LINEARE'!$G$23,'ANALISI STATICA LINEARE'!$G$18*'ANALISI STATICA LINEARE'!$G$21*'ANALISI STATICA LINEARE'!$G$27*'ANALISI STATICA LINEARE'!$G$9*(B157/'ANALISI STATICA LINEARE'!$G$23+1/('ANALISI STATICA LINEARE'!$G$27*'ANALISI STATICA LINEARE'!$G$9)*(1-B157/'ANALISI STATICA LINEARE'!$G$23)),IF(B157&lt;'ANALISI STATICA LINEARE'!$G$24,'ANALISI STATICA LINEARE'!$G$18*'ANALISI STATICA LINEARE'!$G$21*'ANALISI STATICA LINEARE'!$G$27*'ANALISI STATICA LINEARE'!$G$9,IF(B157&lt;'ANALISI STATICA LINEARE'!$G$25,'ANALISI STATICA LINEARE'!$G$18*'ANALISI STATICA LINEARE'!$G$21*'ANALISI STATICA LINEARE'!$G$27*'ANALISI STATICA LINEARE'!$G$9*('ANALISI STATICA LINEARE'!$G$24/B157),'ANALISI STATICA LINEARE'!$G$18*'ANALISI STATICA LINEARE'!$G$21*'ANALISI STATICA LINEARE'!$G$27*'ANALISI STATICA LINEARE'!$G$9*(('ANALISI STATICA LINEARE'!$G$24*'ANALISI STATICA LINEARE'!$G$25)/B157^2))))</f>
        <v>0.21693134875450754</v>
      </c>
      <c r="D157" s="15">
        <f>1/'ANALISI STATICA LINEARE'!$G$17*IF(B157&lt;'ANALISI STATICA LINEARE'!$G$23,'ANALISI STATICA LINEARE'!$G$18*'ANALISI STATICA LINEARE'!$G$21*'ANALISI STATICA LINEARE'!$G$28*'ANALISI STATICA LINEARE'!$G$9*(B157/'ANALISI STATICA LINEARE'!$G$23+1/('ANALISI STATICA LINEARE'!$G$28*'ANALISI STATICA LINEARE'!$G$9)*(1-B157/'ANALISI STATICA LINEARE'!$G$23)),IF(B157&lt;'ANALISI STATICA LINEARE'!$G$24,'ANALISI STATICA LINEARE'!$G$18*'ANALISI STATICA LINEARE'!$G$21*'ANALISI STATICA LINEARE'!$G$28*'ANALISI STATICA LINEARE'!$G$9,IF(B157&lt;'ANALISI STATICA LINEARE'!$G$25,'ANALISI STATICA LINEARE'!$G$18*'ANALISI STATICA LINEARE'!$G$21*'ANALISI STATICA LINEARE'!$G$28*'ANALISI STATICA LINEARE'!$G$9*('ANALISI STATICA LINEARE'!$G$24/B157),'ANALISI STATICA LINEARE'!$G$18*'ANALISI STATICA LINEARE'!$G$21*'ANALISI STATICA LINEARE'!$G$28*'ANALISI STATICA LINEARE'!$G$9*(('ANALISI STATICA LINEARE'!$G$24*'ANALISI STATICA LINEARE'!$G$25)/B157^2))))</f>
        <v>0.14462089916967169</v>
      </c>
      <c r="E157" s="4"/>
      <c r="F157" s="4"/>
      <c r="G157" s="4"/>
      <c r="H157" s="4"/>
      <c r="I157" s="4"/>
      <c r="J157" s="4"/>
      <c r="K157" s="4"/>
      <c r="L157" s="4"/>
      <c r="M157" s="4"/>
      <c r="N157" s="4"/>
    </row>
    <row r="158" spans="2:14" x14ac:dyDescent="0.25">
      <c r="B158" s="21">
        <f t="shared" si="2"/>
        <v>1.4700000000000011</v>
      </c>
      <c r="C158" s="15">
        <f>1/'ANALISI STATICA LINEARE'!$G$17*IF(B158&lt;'ANALISI STATICA LINEARE'!$G$23,'ANALISI STATICA LINEARE'!$G$18*'ANALISI STATICA LINEARE'!$G$21*'ANALISI STATICA LINEARE'!$G$27*'ANALISI STATICA LINEARE'!$G$9*(B158/'ANALISI STATICA LINEARE'!$G$23+1/('ANALISI STATICA LINEARE'!$G$27*'ANALISI STATICA LINEARE'!$G$9)*(1-B158/'ANALISI STATICA LINEARE'!$G$23)),IF(B158&lt;'ANALISI STATICA LINEARE'!$G$24,'ANALISI STATICA LINEARE'!$G$18*'ANALISI STATICA LINEARE'!$G$21*'ANALISI STATICA LINEARE'!$G$27*'ANALISI STATICA LINEARE'!$G$9,IF(B158&lt;'ANALISI STATICA LINEARE'!$G$25,'ANALISI STATICA LINEARE'!$G$18*'ANALISI STATICA LINEARE'!$G$21*'ANALISI STATICA LINEARE'!$G$27*'ANALISI STATICA LINEARE'!$G$9*('ANALISI STATICA LINEARE'!$G$24/B158),'ANALISI STATICA LINEARE'!$G$18*'ANALISI STATICA LINEARE'!$G$21*'ANALISI STATICA LINEARE'!$G$27*'ANALISI STATICA LINEARE'!$G$9*(('ANALISI STATICA LINEARE'!$G$24*'ANALISI STATICA LINEARE'!$G$25)/B158^2))))</f>
        <v>0.21545562529359252</v>
      </c>
      <c r="D158" s="15">
        <f>1/'ANALISI STATICA LINEARE'!$G$17*IF(B158&lt;'ANALISI STATICA LINEARE'!$G$23,'ANALISI STATICA LINEARE'!$G$18*'ANALISI STATICA LINEARE'!$G$21*'ANALISI STATICA LINEARE'!$G$28*'ANALISI STATICA LINEARE'!$G$9*(B158/'ANALISI STATICA LINEARE'!$G$23+1/('ANALISI STATICA LINEARE'!$G$28*'ANALISI STATICA LINEARE'!$G$9)*(1-B158/'ANALISI STATICA LINEARE'!$G$23)),IF(B158&lt;'ANALISI STATICA LINEARE'!$G$24,'ANALISI STATICA LINEARE'!$G$18*'ANALISI STATICA LINEARE'!$G$21*'ANALISI STATICA LINEARE'!$G$28*'ANALISI STATICA LINEARE'!$G$9,IF(B158&lt;'ANALISI STATICA LINEARE'!$G$25,'ANALISI STATICA LINEARE'!$G$18*'ANALISI STATICA LINEARE'!$G$21*'ANALISI STATICA LINEARE'!$G$28*'ANALISI STATICA LINEARE'!$G$9*('ANALISI STATICA LINEARE'!$G$24/B158),'ANALISI STATICA LINEARE'!$G$18*'ANALISI STATICA LINEARE'!$G$21*'ANALISI STATICA LINEARE'!$G$28*'ANALISI STATICA LINEARE'!$G$9*(('ANALISI STATICA LINEARE'!$G$24*'ANALISI STATICA LINEARE'!$G$25)/B158^2))))</f>
        <v>0.14363708352906165</v>
      </c>
      <c r="E158" s="4"/>
      <c r="F158" s="4"/>
      <c r="G158" s="4"/>
      <c r="H158" s="4"/>
      <c r="I158" s="4"/>
      <c r="J158" s="4"/>
      <c r="K158" s="4"/>
      <c r="L158" s="4"/>
      <c r="M158" s="4"/>
      <c r="N158" s="4"/>
    </row>
    <row r="159" spans="2:14" x14ac:dyDescent="0.25">
      <c r="B159" s="21">
        <f t="shared" si="2"/>
        <v>1.4800000000000011</v>
      </c>
      <c r="C159" s="15">
        <f>1/'ANALISI STATICA LINEARE'!$G$17*IF(B159&lt;'ANALISI STATICA LINEARE'!$G$23,'ANALISI STATICA LINEARE'!$G$18*'ANALISI STATICA LINEARE'!$G$21*'ANALISI STATICA LINEARE'!$G$27*'ANALISI STATICA LINEARE'!$G$9*(B159/'ANALISI STATICA LINEARE'!$G$23+1/('ANALISI STATICA LINEARE'!$G$27*'ANALISI STATICA LINEARE'!$G$9)*(1-B159/'ANALISI STATICA LINEARE'!$G$23)),IF(B159&lt;'ANALISI STATICA LINEARE'!$G$24,'ANALISI STATICA LINEARE'!$G$18*'ANALISI STATICA LINEARE'!$G$21*'ANALISI STATICA LINEARE'!$G$27*'ANALISI STATICA LINEARE'!$G$9,IF(B159&lt;'ANALISI STATICA LINEARE'!$G$25,'ANALISI STATICA LINEARE'!$G$18*'ANALISI STATICA LINEARE'!$G$21*'ANALISI STATICA LINEARE'!$G$27*'ANALISI STATICA LINEARE'!$G$9*('ANALISI STATICA LINEARE'!$G$24/B159),'ANALISI STATICA LINEARE'!$G$18*'ANALISI STATICA LINEARE'!$G$21*'ANALISI STATICA LINEARE'!$G$27*'ANALISI STATICA LINEARE'!$G$9*(('ANALISI STATICA LINEARE'!$G$24*'ANALISI STATICA LINEARE'!$G$25)/B159^2))))</f>
        <v>0.21399984404160877</v>
      </c>
      <c r="D159" s="15">
        <f>1/'ANALISI STATICA LINEARE'!$G$17*IF(B159&lt;'ANALISI STATICA LINEARE'!$G$23,'ANALISI STATICA LINEARE'!$G$18*'ANALISI STATICA LINEARE'!$G$21*'ANALISI STATICA LINEARE'!$G$28*'ANALISI STATICA LINEARE'!$G$9*(B159/'ANALISI STATICA LINEARE'!$G$23+1/('ANALISI STATICA LINEARE'!$G$28*'ANALISI STATICA LINEARE'!$G$9)*(1-B159/'ANALISI STATICA LINEARE'!$G$23)),IF(B159&lt;'ANALISI STATICA LINEARE'!$G$24,'ANALISI STATICA LINEARE'!$G$18*'ANALISI STATICA LINEARE'!$G$21*'ANALISI STATICA LINEARE'!$G$28*'ANALISI STATICA LINEARE'!$G$9,IF(B159&lt;'ANALISI STATICA LINEARE'!$G$25,'ANALISI STATICA LINEARE'!$G$18*'ANALISI STATICA LINEARE'!$G$21*'ANALISI STATICA LINEARE'!$G$28*'ANALISI STATICA LINEARE'!$G$9*('ANALISI STATICA LINEARE'!$G$24/B159),'ANALISI STATICA LINEARE'!$G$18*'ANALISI STATICA LINEARE'!$G$21*'ANALISI STATICA LINEARE'!$G$28*'ANALISI STATICA LINEARE'!$G$9*(('ANALISI STATICA LINEARE'!$G$24*'ANALISI STATICA LINEARE'!$G$25)/B159^2))))</f>
        <v>0.14266656269440584</v>
      </c>
      <c r="E159" s="4"/>
      <c r="F159" s="4"/>
      <c r="G159" s="4"/>
      <c r="H159" s="4"/>
      <c r="I159" s="4"/>
      <c r="J159" s="4"/>
      <c r="K159" s="4"/>
      <c r="L159" s="4"/>
      <c r="M159" s="4"/>
      <c r="N159" s="4"/>
    </row>
    <row r="160" spans="2:14" x14ac:dyDescent="0.25">
      <c r="B160" s="21">
        <f t="shared" si="2"/>
        <v>1.4900000000000011</v>
      </c>
      <c r="C160" s="15">
        <f>1/'ANALISI STATICA LINEARE'!$G$17*IF(B160&lt;'ANALISI STATICA LINEARE'!$G$23,'ANALISI STATICA LINEARE'!$G$18*'ANALISI STATICA LINEARE'!$G$21*'ANALISI STATICA LINEARE'!$G$27*'ANALISI STATICA LINEARE'!$G$9*(B160/'ANALISI STATICA LINEARE'!$G$23+1/('ANALISI STATICA LINEARE'!$G$27*'ANALISI STATICA LINEARE'!$G$9)*(1-B160/'ANALISI STATICA LINEARE'!$G$23)),IF(B160&lt;'ANALISI STATICA LINEARE'!$G$24,'ANALISI STATICA LINEARE'!$G$18*'ANALISI STATICA LINEARE'!$G$21*'ANALISI STATICA LINEARE'!$G$27*'ANALISI STATICA LINEARE'!$G$9,IF(B160&lt;'ANALISI STATICA LINEARE'!$G$25,'ANALISI STATICA LINEARE'!$G$18*'ANALISI STATICA LINEARE'!$G$21*'ANALISI STATICA LINEARE'!$G$27*'ANALISI STATICA LINEARE'!$G$9*('ANALISI STATICA LINEARE'!$G$24/B160),'ANALISI STATICA LINEARE'!$G$18*'ANALISI STATICA LINEARE'!$G$21*'ANALISI STATICA LINEARE'!$G$27*'ANALISI STATICA LINEARE'!$G$9*(('ANALISI STATICA LINEARE'!$G$24*'ANALISI STATICA LINEARE'!$G$25)/B160^2))))</f>
        <v>0.21256360347757114</v>
      </c>
      <c r="D160" s="15">
        <f>1/'ANALISI STATICA LINEARE'!$G$17*IF(B160&lt;'ANALISI STATICA LINEARE'!$G$23,'ANALISI STATICA LINEARE'!$G$18*'ANALISI STATICA LINEARE'!$G$21*'ANALISI STATICA LINEARE'!$G$28*'ANALISI STATICA LINEARE'!$G$9*(B160/'ANALISI STATICA LINEARE'!$G$23+1/('ANALISI STATICA LINEARE'!$G$28*'ANALISI STATICA LINEARE'!$G$9)*(1-B160/'ANALISI STATICA LINEARE'!$G$23)),IF(B160&lt;'ANALISI STATICA LINEARE'!$G$24,'ANALISI STATICA LINEARE'!$G$18*'ANALISI STATICA LINEARE'!$G$21*'ANALISI STATICA LINEARE'!$G$28*'ANALISI STATICA LINEARE'!$G$9,IF(B160&lt;'ANALISI STATICA LINEARE'!$G$25,'ANALISI STATICA LINEARE'!$G$18*'ANALISI STATICA LINEARE'!$G$21*'ANALISI STATICA LINEARE'!$G$28*'ANALISI STATICA LINEARE'!$G$9*('ANALISI STATICA LINEARE'!$G$24/B160),'ANALISI STATICA LINEARE'!$G$18*'ANALISI STATICA LINEARE'!$G$21*'ANALISI STATICA LINEARE'!$G$28*'ANALISI STATICA LINEARE'!$G$9*(('ANALISI STATICA LINEARE'!$G$24*'ANALISI STATICA LINEARE'!$G$25)/B160^2))))</f>
        <v>0.14170906898504743</v>
      </c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1" spans="2:14" x14ac:dyDescent="0.25">
      <c r="B161" s="21">
        <f t="shared" si="2"/>
        <v>1.5000000000000011</v>
      </c>
      <c r="C161" s="15">
        <f>1/'ANALISI STATICA LINEARE'!$G$17*IF(B161&lt;'ANALISI STATICA LINEARE'!$G$23,'ANALISI STATICA LINEARE'!$G$18*'ANALISI STATICA LINEARE'!$G$21*'ANALISI STATICA LINEARE'!$G$27*'ANALISI STATICA LINEARE'!$G$9*(B161/'ANALISI STATICA LINEARE'!$G$23+1/('ANALISI STATICA LINEARE'!$G$27*'ANALISI STATICA LINEARE'!$G$9)*(1-B161/'ANALISI STATICA LINEARE'!$G$23)),IF(B161&lt;'ANALISI STATICA LINEARE'!$G$24,'ANALISI STATICA LINEARE'!$G$18*'ANALISI STATICA LINEARE'!$G$21*'ANALISI STATICA LINEARE'!$G$27*'ANALISI STATICA LINEARE'!$G$9,IF(B161&lt;'ANALISI STATICA LINEARE'!$G$25,'ANALISI STATICA LINEARE'!$G$18*'ANALISI STATICA LINEARE'!$G$21*'ANALISI STATICA LINEARE'!$G$27*'ANALISI STATICA LINEARE'!$G$9*('ANALISI STATICA LINEARE'!$G$24/B161),'ANALISI STATICA LINEARE'!$G$18*'ANALISI STATICA LINEARE'!$G$21*'ANALISI STATICA LINEARE'!$G$27*'ANALISI STATICA LINEARE'!$G$9*(('ANALISI STATICA LINEARE'!$G$24*'ANALISI STATICA LINEARE'!$G$25)/B161^2))))</f>
        <v>0.21114651278772067</v>
      </c>
      <c r="D161" s="15">
        <f>1/'ANALISI STATICA LINEARE'!$G$17*IF(B161&lt;'ANALISI STATICA LINEARE'!$G$23,'ANALISI STATICA LINEARE'!$G$18*'ANALISI STATICA LINEARE'!$G$21*'ANALISI STATICA LINEARE'!$G$28*'ANALISI STATICA LINEARE'!$G$9*(B161/'ANALISI STATICA LINEARE'!$G$23+1/('ANALISI STATICA LINEARE'!$G$28*'ANALISI STATICA LINEARE'!$G$9)*(1-B161/'ANALISI STATICA LINEARE'!$G$23)),IF(B161&lt;'ANALISI STATICA LINEARE'!$G$24,'ANALISI STATICA LINEARE'!$G$18*'ANALISI STATICA LINEARE'!$G$21*'ANALISI STATICA LINEARE'!$G$28*'ANALISI STATICA LINEARE'!$G$9,IF(B161&lt;'ANALISI STATICA LINEARE'!$G$25,'ANALISI STATICA LINEARE'!$G$18*'ANALISI STATICA LINEARE'!$G$21*'ANALISI STATICA LINEARE'!$G$28*'ANALISI STATICA LINEARE'!$G$9*('ANALISI STATICA LINEARE'!$G$24/B161),'ANALISI STATICA LINEARE'!$G$18*'ANALISI STATICA LINEARE'!$G$21*'ANALISI STATICA LINEARE'!$G$28*'ANALISI STATICA LINEARE'!$G$9*(('ANALISI STATICA LINEARE'!$G$24*'ANALISI STATICA LINEARE'!$G$25)/B161^2))))</f>
        <v>0.14076434185848041</v>
      </c>
      <c r="E161" s="4"/>
      <c r="F161" s="4"/>
      <c r="G161" s="4"/>
      <c r="H161" s="4"/>
      <c r="I161" s="4"/>
      <c r="J161" s="4"/>
      <c r="K161" s="4"/>
      <c r="L161" s="4"/>
      <c r="M161" s="4"/>
      <c r="N161" s="4"/>
    </row>
    <row r="162" spans="2:14" x14ac:dyDescent="0.25">
      <c r="B162" s="21">
        <f t="shared" si="2"/>
        <v>1.5100000000000011</v>
      </c>
      <c r="C162" s="15">
        <f>1/'ANALISI STATICA LINEARE'!$G$17*IF(B162&lt;'ANALISI STATICA LINEARE'!$G$23,'ANALISI STATICA LINEARE'!$G$18*'ANALISI STATICA LINEARE'!$G$21*'ANALISI STATICA LINEARE'!$G$27*'ANALISI STATICA LINEARE'!$G$9*(B162/'ANALISI STATICA LINEARE'!$G$23+1/('ANALISI STATICA LINEARE'!$G$27*'ANALISI STATICA LINEARE'!$G$9)*(1-B162/'ANALISI STATICA LINEARE'!$G$23)),IF(B162&lt;'ANALISI STATICA LINEARE'!$G$24,'ANALISI STATICA LINEARE'!$G$18*'ANALISI STATICA LINEARE'!$G$21*'ANALISI STATICA LINEARE'!$G$27*'ANALISI STATICA LINEARE'!$G$9,IF(B162&lt;'ANALISI STATICA LINEARE'!$G$25,'ANALISI STATICA LINEARE'!$G$18*'ANALISI STATICA LINEARE'!$G$21*'ANALISI STATICA LINEARE'!$G$27*'ANALISI STATICA LINEARE'!$G$9*('ANALISI STATICA LINEARE'!$G$24/B162),'ANALISI STATICA LINEARE'!$G$18*'ANALISI STATICA LINEARE'!$G$21*'ANALISI STATICA LINEARE'!$G$27*'ANALISI STATICA LINEARE'!$G$9*(('ANALISI STATICA LINEARE'!$G$24*'ANALISI STATICA LINEARE'!$G$25)/B162^2))))</f>
        <v>0.20974819151098076</v>
      </c>
      <c r="D162" s="15">
        <f>1/'ANALISI STATICA LINEARE'!$G$17*IF(B162&lt;'ANALISI STATICA LINEARE'!$G$23,'ANALISI STATICA LINEARE'!$G$18*'ANALISI STATICA LINEARE'!$G$21*'ANALISI STATICA LINEARE'!$G$28*'ANALISI STATICA LINEARE'!$G$9*(B162/'ANALISI STATICA LINEARE'!$G$23+1/('ANALISI STATICA LINEARE'!$G$28*'ANALISI STATICA LINEARE'!$G$9)*(1-B162/'ANALISI STATICA LINEARE'!$G$23)),IF(B162&lt;'ANALISI STATICA LINEARE'!$G$24,'ANALISI STATICA LINEARE'!$G$18*'ANALISI STATICA LINEARE'!$G$21*'ANALISI STATICA LINEARE'!$G$28*'ANALISI STATICA LINEARE'!$G$9,IF(B162&lt;'ANALISI STATICA LINEARE'!$G$25,'ANALISI STATICA LINEARE'!$G$18*'ANALISI STATICA LINEARE'!$G$21*'ANALISI STATICA LINEARE'!$G$28*'ANALISI STATICA LINEARE'!$G$9*('ANALISI STATICA LINEARE'!$G$24/B162),'ANALISI STATICA LINEARE'!$G$18*'ANALISI STATICA LINEARE'!$G$21*'ANALISI STATICA LINEARE'!$G$28*'ANALISI STATICA LINEARE'!$G$9*(('ANALISI STATICA LINEARE'!$G$24*'ANALISI STATICA LINEARE'!$G$25)/B162^2))))</f>
        <v>0.13983212767398717</v>
      </c>
      <c r="E162" s="4"/>
      <c r="F162" s="4"/>
      <c r="G162" s="4"/>
      <c r="H162" s="4"/>
      <c r="I162" s="4"/>
      <c r="J162" s="4"/>
      <c r="K162" s="4"/>
      <c r="L162" s="4"/>
      <c r="M162" s="4"/>
      <c r="N162" s="4"/>
    </row>
    <row r="163" spans="2:14" x14ac:dyDescent="0.25">
      <c r="B163" s="21">
        <f t="shared" si="2"/>
        <v>1.5200000000000011</v>
      </c>
      <c r="C163" s="15">
        <f>1/'ANALISI STATICA LINEARE'!$G$17*IF(B163&lt;'ANALISI STATICA LINEARE'!$G$23,'ANALISI STATICA LINEARE'!$G$18*'ANALISI STATICA LINEARE'!$G$21*'ANALISI STATICA LINEARE'!$G$27*'ANALISI STATICA LINEARE'!$G$9*(B163/'ANALISI STATICA LINEARE'!$G$23+1/('ANALISI STATICA LINEARE'!$G$27*'ANALISI STATICA LINEARE'!$G$9)*(1-B163/'ANALISI STATICA LINEARE'!$G$23)),IF(B163&lt;'ANALISI STATICA LINEARE'!$G$24,'ANALISI STATICA LINEARE'!$G$18*'ANALISI STATICA LINEARE'!$G$21*'ANALISI STATICA LINEARE'!$G$27*'ANALISI STATICA LINEARE'!$G$9,IF(B163&lt;'ANALISI STATICA LINEARE'!$G$25,'ANALISI STATICA LINEARE'!$G$18*'ANALISI STATICA LINEARE'!$G$21*'ANALISI STATICA LINEARE'!$G$27*'ANALISI STATICA LINEARE'!$G$9*('ANALISI STATICA LINEARE'!$G$24/B163),'ANALISI STATICA LINEARE'!$G$18*'ANALISI STATICA LINEARE'!$G$21*'ANALISI STATICA LINEARE'!$G$27*'ANALISI STATICA LINEARE'!$G$9*(('ANALISI STATICA LINEARE'!$G$24*'ANALISI STATICA LINEARE'!$G$25)/B163^2))))</f>
        <v>0.20836826919840851</v>
      </c>
      <c r="D163" s="15">
        <f>1/'ANALISI STATICA LINEARE'!$G$17*IF(B163&lt;'ANALISI STATICA LINEARE'!$G$23,'ANALISI STATICA LINEARE'!$G$18*'ANALISI STATICA LINEARE'!$G$21*'ANALISI STATICA LINEARE'!$G$28*'ANALISI STATICA LINEARE'!$G$9*(B163/'ANALISI STATICA LINEARE'!$G$23+1/('ANALISI STATICA LINEARE'!$G$28*'ANALISI STATICA LINEARE'!$G$9)*(1-B163/'ANALISI STATICA LINEARE'!$G$23)),IF(B163&lt;'ANALISI STATICA LINEARE'!$G$24,'ANALISI STATICA LINEARE'!$G$18*'ANALISI STATICA LINEARE'!$G$21*'ANALISI STATICA LINEARE'!$G$28*'ANALISI STATICA LINEARE'!$G$9,IF(B163&lt;'ANALISI STATICA LINEARE'!$G$25,'ANALISI STATICA LINEARE'!$G$18*'ANALISI STATICA LINEARE'!$G$21*'ANALISI STATICA LINEARE'!$G$28*'ANALISI STATICA LINEARE'!$G$9*('ANALISI STATICA LINEARE'!$G$24/B163),'ANALISI STATICA LINEARE'!$G$18*'ANALISI STATICA LINEARE'!$G$21*'ANALISI STATICA LINEARE'!$G$28*'ANALISI STATICA LINEARE'!$G$9*(('ANALISI STATICA LINEARE'!$G$24*'ANALISI STATICA LINEARE'!$G$25)/B163^2))))</f>
        <v>0.13891217946560566</v>
      </c>
      <c r="E163" s="4"/>
      <c r="F163" s="4"/>
      <c r="G163" s="4"/>
      <c r="H163" s="4"/>
      <c r="I163" s="4"/>
      <c r="J163" s="4"/>
      <c r="K163" s="4"/>
      <c r="L163" s="4"/>
      <c r="M163" s="4"/>
      <c r="N163" s="4"/>
    </row>
    <row r="164" spans="2:14" x14ac:dyDescent="0.25">
      <c r="B164" s="21">
        <f t="shared" si="2"/>
        <v>1.5300000000000011</v>
      </c>
      <c r="C164" s="15">
        <f>1/'ANALISI STATICA LINEARE'!$G$17*IF(B164&lt;'ANALISI STATICA LINEARE'!$G$23,'ANALISI STATICA LINEARE'!$G$18*'ANALISI STATICA LINEARE'!$G$21*'ANALISI STATICA LINEARE'!$G$27*'ANALISI STATICA LINEARE'!$G$9*(B164/'ANALISI STATICA LINEARE'!$G$23+1/('ANALISI STATICA LINEARE'!$G$27*'ANALISI STATICA LINEARE'!$G$9)*(1-B164/'ANALISI STATICA LINEARE'!$G$23)),IF(B164&lt;'ANALISI STATICA LINEARE'!$G$24,'ANALISI STATICA LINEARE'!$G$18*'ANALISI STATICA LINEARE'!$G$21*'ANALISI STATICA LINEARE'!$G$27*'ANALISI STATICA LINEARE'!$G$9,IF(B164&lt;'ANALISI STATICA LINEARE'!$G$25,'ANALISI STATICA LINEARE'!$G$18*'ANALISI STATICA LINEARE'!$G$21*'ANALISI STATICA LINEARE'!$G$27*'ANALISI STATICA LINEARE'!$G$9*('ANALISI STATICA LINEARE'!$G$24/B164),'ANALISI STATICA LINEARE'!$G$18*'ANALISI STATICA LINEARE'!$G$21*'ANALISI STATICA LINEARE'!$G$27*'ANALISI STATICA LINEARE'!$G$9*(('ANALISI STATICA LINEARE'!$G$24*'ANALISI STATICA LINEARE'!$G$25)/B164^2))))</f>
        <v>0.20700638508600064</v>
      </c>
      <c r="D164" s="15">
        <f>1/'ANALISI STATICA LINEARE'!$G$17*IF(B164&lt;'ANALISI STATICA LINEARE'!$G$23,'ANALISI STATICA LINEARE'!$G$18*'ANALISI STATICA LINEARE'!$G$21*'ANALISI STATICA LINEARE'!$G$28*'ANALISI STATICA LINEARE'!$G$9*(B164/'ANALISI STATICA LINEARE'!$G$23+1/('ANALISI STATICA LINEARE'!$G$28*'ANALISI STATICA LINEARE'!$G$9)*(1-B164/'ANALISI STATICA LINEARE'!$G$23)),IF(B164&lt;'ANALISI STATICA LINEARE'!$G$24,'ANALISI STATICA LINEARE'!$G$18*'ANALISI STATICA LINEARE'!$G$21*'ANALISI STATICA LINEARE'!$G$28*'ANALISI STATICA LINEARE'!$G$9,IF(B164&lt;'ANALISI STATICA LINEARE'!$G$25,'ANALISI STATICA LINEARE'!$G$18*'ANALISI STATICA LINEARE'!$G$21*'ANALISI STATICA LINEARE'!$G$28*'ANALISI STATICA LINEARE'!$G$9*('ANALISI STATICA LINEARE'!$G$24/B164),'ANALISI STATICA LINEARE'!$G$18*'ANALISI STATICA LINEARE'!$G$21*'ANALISI STATICA LINEARE'!$G$28*'ANALISI STATICA LINEARE'!$G$9*(('ANALISI STATICA LINEARE'!$G$24*'ANALISI STATICA LINEARE'!$G$25)/B164^2))))</f>
        <v>0.13800425672400041</v>
      </c>
      <c r="E164" s="4"/>
      <c r="F164" s="4"/>
      <c r="G164" s="4"/>
      <c r="H164" s="4"/>
      <c r="I164" s="4"/>
      <c r="J164" s="4"/>
      <c r="K164" s="4"/>
      <c r="L164" s="4"/>
      <c r="M164" s="4"/>
      <c r="N164" s="4"/>
    </row>
    <row r="165" spans="2:14" x14ac:dyDescent="0.25">
      <c r="B165" s="21">
        <f t="shared" si="2"/>
        <v>1.5400000000000011</v>
      </c>
      <c r="C165" s="15">
        <f>1/'ANALISI STATICA LINEARE'!$G$17*IF(B165&lt;'ANALISI STATICA LINEARE'!$G$23,'ANALISI STATICA LINEARE'!$G$18*'ANALISI STATICA LINEARE'!$G$21*'ANALISI STATICA LINEARE'!$G$27*'ANALISI STATICA LINEARE'!$G$9*(B165/'ANALISI STATICA LINEARE'!$G$23+1/('ANALISI STATICA LINEARE'!$G$27*'ANALISI STATICA LINEARE'!$G$9)*(1-B165/'ANALISI STATICA LINEARE'!$G$23)),IF(B165&lt;'ANALISI STATICA LINEARE'!$G$24,'ANALISI STATICA LINEARE'!$G$18*'ANALISI STATICA LINEARE'!$G$21*'ANALISI STATICA LINEARE'!$G$27*'ANALISI STATICA LINEARE'!$G$9,IF(B165&lt;'ANALISI STATICA LINEARE'!$G$25,'ANALISI STATICA LINEARE'!$G$18*'ANALISI STATICA LINEARE'!$G$21*'ANALISI STATICA LINEARE'!$G$27*'ANALISI STATICA LINEARE'!$G$9*('ANALISI STATICA LINEARE'!$G$24/B165),'ANALISI STATICA LINEARE'!$G$18*'ANALISI STATICA LINEARE'!$G$21*'ANALISI STATICA LINEARE'!$G$27*'ANALISI STATICA LINEARE'!$G$9*(('ANALISI STATICA LINEARE'!$G$24*'ANALISI STATICA LINEARE'!$G$25)/B165^2))))</f>
        <v>0.20566218778024739</v>
      </c>
      <c r="D165" s="15">
        <f>1/'ANALISI STATICA LINEARE'!$G$17*IF(B165&lt;'ANALISI STATICA LINEARE'!$G$23,'ANALISI STATICA LINEARE'!$G$18*'ANALISI STATICA LINEARE'!$G$21*'ANALISI STATICA LINEARE'!$G$28*'ANALISI STATICA LINEARE'!$G$9*(B165/'ANALISI STATICA LINEARE'!$G$23+1/('ANALISI STATICA LINEARE'!$G$28*'ANALISI STATICA LINEARE'!$G$9)*(1-B165/'ANALISI STATICA LINEARE'!$G$23)),IF(B165&lt;'ANALISI STATICA LINEARE'!$G$24,'ANALISI STATICA LINEARE'!$G$18*'ANALISI STATICA LINEARE'!$G$21*'ANALISI STATICA LINEARE'!$G$28*'ANALISI STATICA LINEARE'!$G$9,IF(B165&lt;'ANALISI STATICA LINEARE'!$G$25,'ANALISI STATICA LINEARE'!$G$18*'ANALISI STATICA LINEARE'!$G$21*'ANALISI STATICA LINEARE'!$G$28*'ANALISI STATICA LINEARE'!$G$9*('ANALISI STATICA LINEARE'!$G$24/B165),'ANALISI STATICA LINEARE'!$G$18*'ANALISI STATICA LINEARE'!$G$21*'ANALISI STATICA LINEARE'!$G$28*'ANALISI STATICA LINEARE'!$G$9*(('ANALISI STATICA LINEARE'!$G$24*'ANALISI STATICA LINEARE'!$G$25)/B165^2))))</f>
        <v>0.13710812518683158</v>
      </c>
      <c r="E165" s="4"/>
      <c r="F165" s="4"/>
      <c r="G165" s="4"/>
      <c r="H165" s="4"/>
      <c r="I165" s="4"/>
      <c r="J165" s="4"/>
      <c r="K165" s="4"/>
      <c r="L165" s="4"/>
      <c r="M165" s="4"/>
      <c r="N165" s="4"/>
    </row>
    <row r="166" spans="2:14" x14ac:dyDescent="0.25">
      <c r="B166" s="21">
        <f t="shared" si="2"/>
        <v>1.5500000000000012</v>
      </c>
      <c r="C166" s="15">
        <f>1/'ANALISI STATICA LINEARE'!$G$17*IF(B166&lt;'ANALISI STATICA LINEARE'!$G$23,'ANALISI STATICA LINEARE'!$G$18*'ANALISI STATICA LINEARE'!$G$21*'ANALISI STATICA LINEARE'!$G$27*'ANALISI STATICA LINEARE'!$G$9*(B166/'ANALISI STATICA LINEARE'!$G$23+1/('ANALISI STATICA LINEARE'!$G$27*'ANALISI STATICA LINEARE'!$G$9)*(1-B166/'ANALISI STATICA LINEARE'!$G$23)),IF(B166&lt;'ANALISI STATICA LINEARE'!$G$24,'ANALISI STATICA LINEARE'!$G$18*'ANALISI STATICA LINEARE'!$G$21*'ANALISI STATICA LINEARE'!$G$27*'ANALISI STATICA LINEARE'!$G$9,IF(B166&lt;'ANALISI STATICA LINEARE'!$G$25,'ANALISI STATICA LINEARE'!$G$18*'ANALISI STATICA LINEARE'!$G$21*'ANALISI STATICA LINEARE'!$G$27*'ANALISI STATICA LINEARE'!$G$9*('ANALISI STATICA LINEARE'!$G$24/B166),'ANALISI STATICA LINEARE'!$G$18*'ANALISI STATICA LINEARE'!$G$21*'ANALISI STATICA LINEARE'!$G$27*'ANALISI STATICA LINEARE'!$G$9*(('ANALISI STATICA LINEARE'!$G$24*'ANALISI STATICA LINEARE'!$G$25)/B166^2))))</f>
        <v>0.20433533495585871</v>
      </c>
      <c r="D166" s="15">
        <f>1/'ANALISI STATICA LINEARE'!$G$17*IF(B166&lt;'ANALISI STATICA LINEARE'!$G$23,'ANALISI STATICA LINEARE'!$G$18*'ANALISI STATICA LINEARE'!$G$21*'ANALISI STATICA LINEARE'!$G$28*'ANALISI STATICA LINEARE'!$G$9*(B166/'ANALISI STATICA LINEARE'!$G$23+1/('ANALISI STATICA LINEARE'!$G$28*'ANALISI STATICA LINEARE'!$G$9)*(1-B166/'ANALISI STATICA LINEARE'!$G$23)),IF(B166&lt;'ANALISI STATICA LINEARE'!$G$24,'ANALISI STATICA LINEARE'!$G$18*'ANALISI STATICA LINEARE'!$G$21*'ANALISI STATICA LINEARE'!$G$28*'ANALISI STATICA LINEARE'!$G$9,IF(B166&lt;'ANALISI STATICA LINEARE'!$G$25,'ANALISI STATICA LINEARE'!$G$18*'ANALISI STATICA LINEARE'!$G$21*'ANALISI STATICA LINEARE'!$G$28*'ANALISI STATICA LINEARE'!$G$9*('ANALISI STATICA LINEARE'!$G$24/B166),'ANALISI STATICA LINEARE'!$G$18*'ANALISI STATICA LINEARE'!$G$21*'ANALISI STATICA LINEARE'!$G$28*'ANALISI STATICA LINEARE'!$G$9*(('ANALISI STATICA LINEARE'!$G$24*'ANALISI STATICA LINEARE'!$G$25)/B166^2))))</f>
        <v>0.13622355663723912</v>
      </c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 spans="2:14" x14ac:dyDescent="0.25">
      <c r="B167" s="21">
        <f t="shared" si="2"/>
        <v>1.5600000000000012</v>
      </c>
      <c r="C167" s="15">
        <f>1/'ANALISI STATICA LINEARE'!$G$17*IF(B167&lt;'ANALISI STATICA LINEARE'!$G$23,'ANALISI STATICA LINEARE'!$G$18*'ANALISI STATICA LINEARE'!$G$21*'ANALISI STATICA LINEARE'!$G$27*'ANALISI STATICA LINEARE'!$G$9*(B167/'ANALISI STATICA LINEARE'!$G$23+1/('ANALISI STATICA LINEARE'!$G$27*'ANALISI STATICA LINEARE'!$G$9)*(1-B167/'ANALISI STATICA LINEARE'!$G$23)),IF(B167&lt;'ANALISI STATICA LINEARE'!$G$24,'ANALISI STATICA LINEARE'!$G$18*'ANALISI STATICA LINEARE'!$G$21*'ANALISI STATICA LINEARE'!$G$27*'ANALISI STATICA LINEARE'!$G$9,IF(B167&lt;'ANALISI STATICA LINEARE'!$G$25,'ANALISI STATICA LINEARE'!$G$18*'ANALISI STATICA LINEARE'!$G$21*'ANALISI STATICA LINEARE'!$G$27*'ANALISI STATICA LINEARE'!$G$9*('ANALISI STATICA LINEARE'!$G$24/B167),'ANALISI STATICA LINEARE'!$G$18*'ANALISI STATICA LINEARE'!$G$21*'ANALISI STATICA LINEARE'!$G$27*'ANALISI STATICA LINEARE'!$G$9*(('ANALISI STATICA LINEARE'!$G$24*'ANALISI STATICA LINEARE'!$G$25)/B167^2))))</f>
        <v>0.203025493065116</v>
      </c>
      <c r="D167" s="15">
        <f>1/'ANALISI STATICA LINEARE'!$G$17*IF(B167&lt;'ANALISI STATICA LINEARE'!$G$23,'ANALISI STATICA LINEARE'!$G$18*'ANALISI STATICA LINEARE'!$G$21*'ANALISI STATICA LINEARE'!$G$28*'ANALISI STATICA LINEARE'!$G$9*(B167/'ANALISI STATICA LINEARE'!$G$23+1/('ANALISI STATICA LINEARE'!$G$28*'ANALISI STATICA LINEARE'!$G$9)*(1-B167/'ANALISI STATICA LINEARE'!$G$23)),IF(B167&lt;'ANALISI STATICA LINEARE'!$G$24,'ANALISI STATICA LINEARE'!$G$18*'ANALISI STATICA LINEARE'!$G$21*'ANALISI STATICA LINEARE'!$G$28*'ANALISI STATICA LINEARE'!$G$9,IF(B167&lt;'ANALISI STATICA LINEARE'!$G$25,'ANALISI STATICA LINEARE'!$G$18*'ANALISI STATICA LINEARE'!$G$21*'ANALISI STATICA LINEARE'!$G$28*'ANALISI STATICA LINEARE'!$G$9*('ANALISI STATICA LINEARE'!$G$24/B167),'ANALISI STATICA LINEARE'!$G$18*'ANALISI STATICA LINEARE'!$G$21*'ANALISI STATICA LINEARE'!$G$28*'ANALISI STATICA LINEARE'!$G$9*(('ANALISI STATICA LINEARE'!$G$24*'ANALISI STATICA LINEARE'!$G$25)/B167^2))))</f>
        <v>0.13535032871007732</v>
      </c>
      <c r="E167" s="4"/>
      <c r="F167" s="4"/>
      <c r="G167" s="4"/>
      <c r="H167" s="4"/>
      <c r="I167" s="4"/>
      <c r="J167" s="4"/>
      <c r="K167" s="4"/>
      <c r="L167" s="4"/>
      <c r="M167" s="4"/>
      <c r="N167" s="4"/>
    </row>
    <row r="168" spans="2:14" x14ac:dyDescent="0.25">
      <c r="B168" s="21">
        <f t="shared" si="2"/>
        <v>1.5700000000000012</v>
      </c>
      <c r="C168" s="15">
        <f>1/'ANALISI STATICA LINEARE'!$G$17*IF(B168&lt;'ANALISI STATICA LINEARE'!$G$23,'ANALISI STATICA LINEARE'!$G$18*'ANALISI STATICA LINEARE'!$G$21*'ANALISI STATICA LINEARE'!$G$27*'ANALISI STATICA LINEARE'!$G$9*(B168/'ANALISI STATICA LINEARE'!$G$23+1/('ANALISI STATICA LINEARE'!$G$27*'ANALISI STATICA LINEARE'!$G$9)*(1-B168/'ANALISI STATICA LINEARE'!$G$23)),IF(B168&lt;'ANALISI STATICA LINEARE'!$G$24,'ANALISI STATICA LINEARE'!$G$18*'ANALISI STATICA LINEARE'!$G$21*'ANALISI STATICA LINEARE'!$G$27*'ANALISI STATICA LINEARE'!$G$9,IF(B168&lt;'ANALISI STATICA LINEARE'!$G$25,'ANALISI STATICA LINEARE'!$G$18*'ANALISI STATICA LINEARE'!$G$21*'ANALISI STATICA LINEARE'!$G$27*'ANALISI STATICA LINEARE'!$G$9*('ANALISI STATICA LINEARE'!$G$24/B168),'ANALISI STATICA LINEARE'!$G$18*'ANALISI STATICA LINEARE'!$G$21*'ANALISI STATICA LINEARE'!$G$27*'ANALISI STATICA LINEARE'!$G$9*(('ANALISI STATICA LINEARE'!$G$24*'ANALISI STATICA LINEARE'!$G$25)/B168^2))))</f>
        <v>0.20173233705833182</v>
      </c>
      <c r="D168" s="15">
        <f>1/'ANALISI STATICA LINEARE'!$G$17*IF(B168&lt;'ANALISI STATICA LINEARE'!$G$23,'ANALISI STATICA LINEARE'!$G$18*'ANALISI STATICA LINEARE'!$G$21*'ANALISI STATICA LINEARE'!$G$28*'ANALISI STATICA LINEARE'!$G$9*(B168/'ANALISI STATICA LINEARE'!$G$23+1/('ANALISI STATICA LINEARE'!$G$28*'ANALISI STATICA LINEARE'!$G$9)*(1-B168/'ANALISI STATICA LINEARE'!$G$23)),IF(B168&lt;'ANALISI STATICA LINEARE'!$G$24,'ANALISI STATICA LINEARE'!$G$18*'ANALISI STATICA LINEARE'!$G$21*'ANALISI STATICA LINEARE'!$G$28*'ANALISI STATICA LINEARE'!$G$9,IF(B168&lt;'ANALISI STATICA LINEARE'!$G$25,'ANALISI STATICA LINEARE'!$G$18*'ANALISI STATICA LINEARE'!$G$21*'ANALISI STATICA LINEARE'!$G$28*'ANALISI STATICA LINEARE'!$G$9*('ANALISI STATICA LINEARE'!$G$24/B168),'ANALISI STATICA LINEARE'!$G$18*'ANALISI STATICA LINEARE'!$G$21*'ANALISI STATICA LINEARE'!$G$28*'ANALISI STATICA LINEARE'!$G$9*(('ANALISI STATICA LINEARE'!$G$24*'ANALISI STATICA LINEARE'!$G$25)/B168^2))))</f>
        <v>0.13448822470555455</v>
      </c>
      <c r="E168" s="4"/>
      <c r="F168" s="4"/>
      <c r="G168" s="4"/>
      <c r="H168" s="4"/>
      <c r="I168" s="4"/>
      <c r="J168" s="4"/>
      <c r="K168" s="4"/>
      <c r="L168" s="4"/>
      <c r="M168" s="4"/>
      <c r="N168" s="4"/>
    </row>
    <row r="169" spans="2:14" x14ac:dyDescent="0.25">
      <c r="B169" s="21">
        <f t="shared" si="2"/>
        <v>1.5800000000000012</v>
      </c>
      <c r="C169" s="15">
        <f>1/'ANALISI STATICA LINEARE'!$G$17*IF(B169&lt;'ANALISI STATICA LINEARE'!$G$23,'ANALISI STATICA LINEARE'!$G$18*'ANALISI STATICA LINEARE'!$G$21*'ANALISI STATICA LINEARE'!$G$27*'ANALISI STATICA LINEARE'!$G$9*(B169/'ANALISI STATICA LINEARE'!$G$23+1/('ANALISI STATICA LINEARE'!$G$27*'ANALISI STATICA LINEARE'!$G$9)*(1-B169/'ANALISI STATICA LINEARE'!$G$23)),IF(B169&lt;'ANALISI STATICA LINEARE'!$G$24,'ANALISI STATICA LINEARE'!$G$18*'ANALISI STATICA LINEARE'!$G$21*'ANALISI STATICA LINEARE'!$G$27*'ANALISI STATICA LINEARE'!$G$9,IF(B169&lt;'ANALISI STATICA LINEARE'!$G$25,'ANALISI STATICA LINEARE'!$G$18*'ANALISI STATICA LINEARE'!$G$21*'ANALISI STATICA LINEARE'!$G$27*'ANALISI STATICA LINEARE'!$G$9*('ANALISI STATICA LINEARE'!$G$24/B169),'ANALISI STATICA LINEARE'!$G$18*'ANALISI STATICA LINEARE'!$G$21*'ANALISI STATICA LINEARE'!$G$27*'ANALISI STATICA LINEARE'!$G$9*(('ANALISI STATICA LINEARE'!$G$24*'ANALISI STATICA LINEARE'!$G$25)/B169^2))))</f>
        <v>0.20045555011492469</v>
      </c>
      <c r="D169" s="15">
        <f>1/'ANALISI STATICA LINEARE'!$G$17*IF(B169&lt;'ANALISI STATICA LINEARE'!$G$23,'ANALISI STATICA LINEARE'!$G$18*'ANALISI STATICA LINEARE'!$G$21*'ANALISI STATICA LINEARE'!$G$28*'ANALISI STATICA LINEARE'!$G$9*(B169/'ANALISI STATICA LINEARE'!$G$23+1/('ANALISI STATICA LINEARE'!$G$28*'ANALISI STATICA LINEARE'!$G$9)*(1-B169/'ANALISI STATICA LINEARE'!$G$23)),IF(B169&lt;'ANALISI STATICA LINEARE'!$G$24,'ANALISI STATICA LINEARE'!$G$18*'ANALISI STATICA LINEARE'!$G$21*'ANALISI STATICA LINEARE'!$G$28*'ANALISI STATICA LINEARE'!$G$9,IF(B169&lt;'ANALISI STATICA LINEARE'!$G$25,'ANALISI STATICA LINEARE'!$G$18*'ANALISI STATICA LINEARE'!$G$21*'ANALISI STATICA LINEARE'!$G$28*'ANALISI STATICA LINEARE'!$G$9*('ANALISI STATICA LINEARE'!$G$24/B169),'ANALISI STATICA LINEARE'!$G$18*'ANALISI STATICA LINEARE'!$G$21*'ANALISI STATICA LINEARE'!$G$28*'ANALISI STATICA LINEARE'!$G$9*(('ANALISI STATICA LINEARE'!$G$24*'ANALISI STATICA LINEARE'!$G$25)/B169^2))))</f>
        <v>0.13363703340994978</v>
      </c>
      <c r="E169" s="4"/>
      <c r="F169" s="4"/>
      <c r="G169" s="4"/>
      <c r="H169" s="4"/>
      <c r="I169" s="4"/>
      <c r="J169" s="4"/>
      <c r="K169" s="4"/>
      <c r="L169" s="4"/>
      <c r="M169" s="4"/>
      <c r="N169" s="4"/>
    </row>
    <row r="170" spans="2:14" x14ac:dyDescent="0.25">
      <c r="B170" s="21">
        <f t="shared" si="2"/>
        <v>1.5900000000000012</v>
      </c>
      <c r="C170" s="15">
        <f>1/'ANALISI STATICA LINEARE'!$G$17*IF(B170&lt;'ANALISI STATICA LINEARE'!$G$23,'ANALISI STATICA LINEARE'!$G$18*'ANALISI STATICA LINEARE'!$G$21*'ANALISI STATICA LINEARE'!$G$27*'ANALISI STATICA LINEARE'!$G$9*(B170/'ANALISI STATICA LINEARE'!$G$23+1/('ANALISI STATICA LINEARE'!$G$27*'ANALISI STATICA LINEARE'!$G$9)*(1-B170/'ANALISI STATICA LINEARE'!$G$23)),IF(B170&lt;'ANALISI STATICA LINEARE'!$G$24,'ANALISI STATICA LINEARE'!$G$18*'ANALISI STATICA LINEARE'!$G$21*'ANALISI STATICA LINEARE'!$G$27*'ANALISI STATICA LINEARE'!$G$9,IF(B170&lt;'ANALISI STATICA LINEARE'!$G$25,'ANALISI STATICA LINEARE'!$G$18*'ANALISI STATICA LINEARE'!$G$21*'ANALISI STATICA LINEARE'!$G$27*'ANALISI STATICA LINEARE'!$G$9*('ANALISI STATICA LINEARE'!$G$24/B170),'ANALISI STATICA LINEARE'!$G$18*'ANALISI STATICA LINEARE'!$G$21*'ANALISI STATICA LINEARE'!$G$27*'ANALISI STATICA LINEARE'!$G$9*(('ANALISI STATICA LINEARE'!$G$24*'ANALISI STATICA LINEARE'!$G$25)/B170^2))))</f>
        <v>0.19919482338464212</v>
      </c>
      <c r="D170" s="15">
        <f>1/'ANALISI STATICA LINEARE'!$G$17*IF(B170&lt;'ANALISI STATICA LINEARE'!$G$23,'ANALISI STATICA LINEARE'!$G$18*'ANALISI STATICA LINEARE'!$G$21*'ANALISI STATICA LINEARE'!$G$28*'ANALISI STATICA LINEARE'!$G$9*(B170/'ANALISI STATICA LINEARE'!$G$23+1/('ANALISI STATICA LINEARE'!$G$28*'ANALISI STATICA LINEARE'!$G$9)*(1-B170/'ANALISI STATICA LINEARE'!$G$23)),IF(B170&lt;'ANALISI STATICA LINEARE'!$G$24,'ANALISI STATICA LINEARE'!$G$18*'ANALISI STATICA LINEARE'!$G$21*'ANALISI STATICA LINEARE'!$G$28*'ANALISI STATICA LINEARE'!$G$9,IF(B170&lt;'ANALISI STATICA LINEARE'!$G$25,'ANALISI STATICA LINEARE'!$G$18*'ANALISI STATICA LINEARE'!$G$21*'ANALISI STATICA LINEARE'!$G$28*'ANALISI STATICA LINEARE'!$G$9*('ANALISI STATICA LINEARE'!$G$24/B170),'ANALISI STATICA LINEARE'!$G$18*'ANALISI STATICA LINEARE'!$G$21*'ANALISI STATICA LINEARE'!$G$28*'ANALISI STATICA LINEARE'!$G$9*(('ANALISI STATICA LINEARE'!$G$24*'ANALISI STATICA LINEARE'!$G$25)/B170^2))))</f>
        <v>0.13279654892309475</v>
      </c>
      <c r="E170" s="4"/>
      <c r="F170" s="4"/>
      <c r="G170" s="4"/>
      <c r="H170" s="4"/>
      <c r="I170" s="4"/>
      <c r="J170" s="4"/>
      <c r="K170" s="4"/>
      <c r="L170" s="4"/>
      <c r="M170" s="4"/>
      <c r="N170" s="4"/>
    </row>
    <row r="171" spans="2:14" x14ac:dyDescent="0.25">
      <c r="B171" s="21">
        <f t="shared" si="2"/>
        <v>1.6000000000000012</v>
      </c>
      <c r="C171" s="15">
        <f>1/'ANALISI STATICA LINEARE'!$G$17*IF(B171&lt;'ANALISI STATICA LINEARE'!$G$23,'ANALISI STATICA LINEARE'!$G$18*'ANALISI STATICA LINEARE'!$G$21*'ANALISI STATICA LINEARE'!$G$27*'ANALISI STATICA LINEARE'!$G$9*(B171/'ANALISI STATICA LINEARE'!$G$23+1/('ANALISI STATICA LINEARE'!$G$27*'ANALISI STATICA LINEARE'!$G$9)*(1-B171/'ANALISI STATICA LINEARE'!$G$23)),IF(B171&lt;'ANALISI STATICA LINEARE'!$G$24,'ANALISI STATICA LINEARE'!$G$18*'ANALISI STATICA LINEARE'!$G$21*'ANALISI STATICA LINEARE'!$G$27*'ANALISI STATICA LINEARE'!$G$9,IF(B171&lt;'ANALISI STATICA LINEARE'!$G$25,'ANALISI STATICA LINEARE'!$G$18*'ANALISI STATICA LINEARE'!$G$21*'ANALISI STATICA LINEARE'!$G$27*'ANALISI STATICA LINEARE'!$G$9*('ANALISI STATICA LINEARE'!$G$24/B171),'ANALISI STATICA LINEARE'!$G$18*'ANALISI STATICA LINEARE'!$G$21*'ANALISI STATICA LINEARE'!$G$27*'ANALISI STATICA LINEARE'!$G$9*(('ANALISI STATICA LINEARE'!$G$24*'ANALISI STATICA LINEARE'!$G$25)/B171^2))))</f>
        <v>0.19794985573848811</v>
      </c>
      <c r="D171" s="15">
        <f>1/'ANALISI STATICA LINEARE'!$G$17*IF(B171&lt;'ANALISI STATICA LINEARE'!$G$23,'ANALISI STATICA LINEARE'!$G$18*'ANALISI STATICA LINEARE'!$G$21*'ANALISI STATICA LINEARE'!$G$28*'ANALISI STATICA LINEARE'!$G$9*(B171/'ANALISI STATICA LINEARE'!$G$23+1/('ANALISI STATICA LINEARE'!$G$28*'ANALISI STATICA LINEARE'!$G$9)*(1-B171/'ANALISI STATICA LINEARE'!$G$23)),IF(B171&lt;'ANALISI STATICA LINEARE'!$G$24,'ANALISI STATICA LINEARE'!$G$18*'ANALISI STATICA LINEARE'!$G$21*'ANALISI STATICA LINEARE'!$G$28*'ANALISI STATICA LINEARE'!$G$9,IF(B171&lt;'ANALISI STATICA LINEARE'!$G$25,'ANALISI STATICA LINEARE'!$G$18*'ANALISI STATICA LINEARE'!$G$21*'ANALISI STATICA LINEARE'!$G$28*'ANALISI STATICA LINEARE'!$G$9*('ANALISI STATICA LINEARE'!$G$24/B171),'ANALISI STATICA LINEARE'!$G$18*'ANALISI STATICA LINEARE'!$G$21*'ANALISI STATICA LINEARE'!$G$28*'ANALISI STATICA LINEARE'!$G$9*(('ANALISI STATICA LINEARE'!$G$24*'ANALISI STATICA LINEARE'!$G$25)/B171^2))))</f>
        <v>0.13196657049232541</v>
      </c>
      <c r="E171" s="4"/>
      <c r="F171" s="4"/>
      <c r="G171" s="4"/>
      <c r="H171" s="4"/>
      <c r="I171" s="4"/>
      <c r="J171" s="4"/>
      <c r="K171" s="4"/>
      <c r="L171" s="4"/>
      <c r="M171" s="4"/>
      <c r="N171" s="4"/>
    </row>
    <row r="172" spans="2:14" x14ac:dyDescent="0.25">
      <c r="B172" s="21">
        <f t="shared" si="2"/>
        <v>1.6100000000000012</v>
      </c>
      <c r="C172" s="15">
        <f>1/'ANALISI STATICA LINEARE'!$G$17*IF(B172&lt;'ANALISI STATICA LINEARE'!$G$23,'ANALISI STATICA LINEARE'!$G$18*'ANALISI STATICA LINEARE'!$G$21*'ANALISI STATICA LINEARE'!$G$27*'ANALISI STATICA LINEARE'!$G$9*(B172/'ANALISI STATICA LINEARE'!$G$23+1/('ANALISI STATICA LINEARE'!$G$27*'ANALISI STATICA LINEARE'!$G$9)*(1-B172/'ANALISI STATICA LINEARE'!$G$23)),IF(B172&lt;'ANALISI STATICA LINEARE'!$G$24,'ANALISI STATICA LINEARE'!$G$18*'ANALISI STATICA LINEARE'!$G$21*'ANALISI STATICA LINEARE'!$G$27*'ANALISI STATICA LINEARE'!$G$9,IF(B172&lt;'ANALISI STATICA LINEARE'!$G$25,'ANALISI STATICA LINEARE'!$G$18*'ANALISI STATICA LINEARE'!$G$21*'ANALISI STATICA LINEARE'!$G$27*'ANALISI STATICA LINEARE'!$G$9*('ANALISI STATICA LINEARE'!$G$24/B172),'ANALISI STATICA LINEARE'!$G$18*'ANALISI STATICA LINEARE'!$G$21*'ANALISI STATICA LINEARE'!$G$27*'ANALISI STATICA LINEARE'!$G$9*(('ANALISI STATICA LINEARE'!$G$24*'ANALISI STATICA LINEARE'!$G$25)/B172^2))))</f>
        <v>0.1967203535289323</v>
      </c>
      <c r="D172" s="15">
        <f>1/'ANALISI STATICA LINEARE'!$G$17*IF(B172&lt;'ANALISI STATICA LINEARE'!$G$23,'ANALISI STATICA LINEARE'!$G$18*'ANALISI STATICA LINEARE'!$G$21*'ANALISI STATICA LINEARE'!$G$28*'ANALISI STATICA LINEARE'!$G$9*(B172/'ANALISI STATICA LINEARE'!$G$23+1/('ANALISI STATICA LINEARE'!$G$28*'ANALISI STATICA LINEARE'!$G$9)*(1-B172/'ANALISI STATICA LINEARE'!$G$23)),IF(B172&lt;'ANALISI STATICA LINEARE'!$G$24,'ANALISI STATICA LINEARE'!$G$18*'ANALISI STATICA LINEARE'!$G$21*'ANALISI STATICA LINEARE'!$G$28*'ANALISI STATICA LINEARE'!$G$9,IF(B172&lt;'ANALISI STATICA LINEARE'!$G$25,'ANALISI STATICA LINEARE'!$G$18*'ANALISI STATICA LINEARE'!$G$21*'ANALISI STATICA LINEARE'!$G$28*'ANALISI STATICA LINEARE'!$G$9*('ANALISI STATICA LINEARE'!$G$24/B172),'ANALISI STATICA LINEARE'!$G$18*'ANALISI STATICA LINEARE'!$G$21*'ANALISI STATICA LINEARE'!$G$28*'ANALISI STATICA LINEARE'!$G$9*(('ANALISI STATICA LINEARE'!$G$24*'ANALISI STATICA LINEARE'!$G$25)/B172^2))))</f>
        <v>0.13114690235262152</v>
      </c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3" spans="2:14" x14ac:dyDescent="0.25">
      <c r="B173" s="21">
        <f t="shared" si="2"/>
        <v>1.6200000000000012</v>
      </c>
      <c r="C173" s="15">
        <f>1/'ANALISI STATICA LINEARE'!$G$17*IF(B173&lt;'ANALISI STATICA LINEARE'!$G$23,'ANALISI STATICA LINEARE'!$G$18*'ANALISI STATICA LINEARE'!$G$21*'ANALISI STATICA LINEARE'!$G$27*'ANALISI STATICA LINEARE'!$G$9*(B173/'ANALISI STATICA LINEARE'!$G$23+1/('ANALISI STATICA LINEARE'!$G$27*'ANALISI STATICA LINEARE'!$G$9)*(1-B173/'ANALISI STATICA LINEARE'!$G$23)),IF(B173&lt;'ANALISI STATICA LINEARE'!$G$24,'ANALISI STATICA LINEARE'!$G$18*'ANALISI STATICA LINEARE'!$G$21*'ANALISI STATICA LINEARE'!$G$27*'ANALISI STATICA LINEARE'!$G$9,IF(B173&lt;'ANALISI STATICA LINEARE'!$G$25,'ANALISI STATICA LINEARE'!$G$18*'ANALISI STATICA LINEARE'!$G$21*'ANALISI STATICA LINEARE'!$G$27*'ANALISI STATICA LINEARE'!$G$9*('ANALISI STATICA LINEARE'!$G$24/B173),'ANALISI STATICA LINEARE'!$G$18*'ANALISI STATICA LINEARE'!$G$21*'ANALISI STATICA LINEARE'!$G$27*'ANALISI STATICA LINEARE'!$G$9*(('ANALISI STATICA LINEARE'!$G$24*'ANALISI STATICA LINEARE'!$G$25)/B173^2))))</f>
        <v>0.19550603035900058</v>
      </c>
      <c r="D173" s="15">
        <f>1/'ANALISI STATICA LINEARE'!$G$17*IF(B173&lt;'ANALISI STATICA LINEARE'!$G$23,'ANALISI STATICA LINEARE'!$G$18*'ANALISI STATICA LINEARE'!$G$21*'ANALISI STATICA LINEARE'!$G$28*'ANALISI STATICA LINEARE'!$G$9*(B173/'ANALISI STATICA LINEARE'!$G$23+1/('ANALISI STATICA LINEARE'!$G$28*'ANALISI STATICA LINEARE'!$G$9)*(1-B173/'ANALISI STATICA LINEARE'!$G$23)),IF(B173&lt;'ANALISI STATICA LINEARE'!$G$24,'ANALISI STATICA LINEARE'!$G$18*'ANALISI STATICA LINEARE'!$G$21*'ANALISI STATICA LINEARE'!$G$28*'ANALISI STATICA LINEARE'!$G$9,IF(B173&lt;'ANALISI STATICA LINEARE'!$G$25,'ANALISI STATICA LINEARE'!$G$18*'ANALISI STATICA LINEARE'!$G$21*'ANALISI STATICA LINEARE'!$G$28*'ANALISI STATICA LINEARE'!$G$9*('ANALISI STATICA LINEARE'!$G$24/B173),'ANALISI STATICA LINEARE'!$G$18*'ANALISI STATICA LINEARE'!$G$21*'ANALISI STATICA LINEARE'!$G$28*'ANALISI STATICA LINEARE'!$G$9*(('ANALISI STATICA LINEARE'!$G$24*'ANALISI STATICA LINEARE'!$G$25)/B173^2))))</f>
        <v>0.13033735357266704</v>
      </c>
      <c r="E173" s="4"/>
      <c r="F173" s="4"/>
      <c r="G173" s="4"/>
      <c r="H173" s="4"/>
      <c r="I173" s="4"/>
      <c r="J173" s="4"/>
      <c r="K173" s="4"/>
      <c r="L173" s="4"/>
      <c r="M173" s="4"/>
      <c r="N173" s="4"/>
    </row>
    <row r="174" spans="2:14" x14ac:dyDescent="0.25">
      <c r="B174" s="21">
        <f t="shared" si="2"/>
        <v>1.6300000000000012</v>
      </c>
      <c r="C174" s="15">
        <f>1/'ANALISI STATICA LINEARE'!$G$17*IF(B174&lt;'ANALISI STATICA LINEARE'!$G$23,'ANALISI STATICA LINEARE'!$G$18*'ANALISI STATICA LINEARE'!$G$21*'ANALISI STATICA LINEARE'!$G$27*'ANALISI STATICA LINEARE'!$G$9*(B174/'ANALISI STATICA LINEARE'!$G$23+1/('ANALISI STATICA LINEARE'!$G$27*'ANALISI STATICA LINEARE'!$G$9)*(1-B174/'ANALISI STATICA LINEARE'!$G$23)),IF(B174&lt;'ANALISI STATICA LINEARE'!$G$24,'ANALISI STATICA LINEARE'!$G$18*'ANALISI STATICA LINEARE'!$G$21*'ANALISI STATICA LINEARE'!$G$27*'ANALISI STATICA LINEARE'!$G$9,IF(B174&lt;'ANALISI STATICA LINEARE'!$G$25,'ANALISI STATICA LINEARE'!$G$18*'ANALISI STATICA LINEARE'!$G$21*'ANALISI STATICA LINEARE'!$G$27*'ANALISI STATICA LINEARE'!$G$9*('ANALISI STATICA LINEARE'!$G$24/B174),'ANALISI STATICA LINEARE'!$G$18*'ANALISI STATICA LINEARE'!$G$21*'ANALISI STATICA LINEARE'!$G$27*'ANALISI STATICA LINEARE'!$G$9*(('ANALISI STATICA LINEARE'!$G$24*'ANALISI STATICA LINEARE'!$G$25)/B174^2))))</f>
        <v>0.19430660685986564</v>
      </c>
      <c r="D174" s="15">
        <f>1/'ANALISI STATICA LINEARE'!$G$17*IF(B174&lt;'ANALISI STATICA LINEARE'!$G$23,'ANALISI STATICA LINEARE'!$G$18*'ANALISI STATICA LINEARE'!$G$21*'ANALISI STATICA LINEARE'!$G$28*'ANALISI STATICA LINEARE'!$G$9*(B174/'ANALISI STATICA LINEARE'!$G$23+1/('ANALISI STATICA LINEARE'!$G$28*'ANALISI STATICA LINEARE'!$G$9)*(1-B174/'ANALISI STATICA LINEARE'!$G$23)),IF(B174&lt;'ANALISI STATICA LINEARE'!$G$24,'ANALISI STATICA LINEARE'!$G$18*'ANALISI STATICA LINEARE'!$G$21*'ANALISI STATICA LINEARE'!$G$28*'ANALISI STATICA LINEARE'!$G$9,IF(B174&lt;'ANALISI STATICA LINEARE'!$G$25,'ANALISI STATICA LINEARE'!$G$18*'ANALISI STATICA LINEARE'!$G$21*'ANALISI STATICA LINEARE'!$G$28*'ANALISI STATICA LINEARE'!$G$9*('ANALISI STATICA LINEARE'!$G$24/B174),'ANALISI STATICA LINEARE'!$G$18*'ANALISI STATICA LINEARE'!$G$21*'ANALISI STATICA LINEARE'!$G$28*'ANALISI STATICA LINEARE'!$G$9*(('ANALISI STATICA LINEARE'!$G$24*'ANALISI STATICA LINEARE'!$G$25)/B174^2))))</f>
        <v>0.12953773790657708</v>
      </c>
      <c r="E174" s="4"/>
      <c r="F174" s="4"/>
      <c r="G174" s="4"/>
      <c r="H174" s="4"/>
      <c r="I174" s="4"/>
      <c r="J174" s="4"/>
      <c r="K174" s="4"/>
      <c r="L174" s="4"/>
      <c r="M174" s="4"/>
      <c r="N174" s="4"/>
    </row>
    <row r="175" spans="2:14" x14ac:dyDescent="0.25">
      <c r="B175" s="21">
        <f t="shared" si="2"/>
        <v>1.6400000000000012</v>
      </c>
      <c r="C175" s="15">
        <f>1/'ANALISI STATICA LINEARE'!$G$17*IF(B175&lt;'ANALISI STATICA LINEARE'!$G$23,'ANALISI STATICA LINEARE'!$G$18*'ANALISI STATICA LINEARE'!$G$21*'ANALISI STATICA LINEARE'!$G$27*'ANALISI STATICA LINEARE'!$G$9*(B175/'ANALISI STATICA LINEARE'!$G$23+1/('ANALISI STATICA LINEARE'!$G$27*'ANALISI STATICA LINEARE'!$G$9)*(1-B175/'ANALISI STATICA LINEARE'!$G$23)),IF(B175&lt;'ANALISI STATICA LINEARE'!$G$24,'ANALISI STATICA LINEARE'!$G$18*'ANALISI STATICA LINEARE'!$G$21*'ANALISI STATICA LINEARE'!$G$27*'ANALISI STATICA LINEARE'!$G$9,IF(B175&lt;'ANALISI STATICA LINEARE'!$G$25,'ANALISI STATICA LINEARE'!$G$18*'ANALISI STATICA LINEARE'!$G$21*'ANALISI STATICA LINEARE'!$G$27*'ANALISI STATICA LINEARE'!$G$9*('ANALISI STATICA LINEARE'!$G$24/B175),'ANALISI STATICA LINEARE'!$G$18*'ANALISI STATICA LINEARE'!$G$21*'ANALISI STATICA LINEARE'!$G$27*'ANALISI STATICA LINEARE'!$G$9*(('ANALISI STATICA LINEARE'!$G$24*'ANALISI STATICA LINEARE'!$G$25)/B175^2))))</f>
        <v>0.19312181047657376</v>
      </c>
      <c r="D175" s="15">
        <f>1/'ANALISI STATICA LINEARE'!$G$17*IF(B175&lt;'ANALISI STATICA LINEARE'!$G$23,'ANALISI STATICA LINEARE'!$G$18*'ANALISI STATICA LINEARE'!$G$21*'ANALISI STATICA LINEARE'!$G$28*'ANALISI STATICA LINEARE'!$G$9*(B175/'ANALISI STATICA LINEARE'!$G$23+1/('ANALISI STATICA LINEARE'!$G$28*'ANALISI STATICA LINEARE'!$G$9)*(1-B175/'ANALISI STATICA LINEARE'!$G$23)),IF(B175&lt;'ANALISI STATICA LINEARE'!$G$24,'ANALISI STATICA LINEARE'!$G$18*'ANALISI STATICA LINEARE'!$G$21*'ANALISI STATICA LINEARE'!$G$28*'ANALISI STATICA LINEARE'!$G$9,IF(B175&lt;'ANALISI STATICA LINEARE'!$G$25,'ANALISI STATICA LINEARE'!$G$18*'ANALISI STATICA LINEARE'!$G$21*'ANALISI STATICA LINEARE'!$G$28*'ANALISI STATICA LINEARE'!$G$9*('ANALISI STATICA LINEARE'!$G$24/B175),'ANALISI STATICA LINEARE'!$G$18*'ANALISI STATICA LINEARE'!$G$21*'ANALISI STATICA LINEARE'!$G$28*'ANALISI STATICA LINEARE'!$G$9*(('ANALISI STATICA LINEARE'!$G$24*'ANALISI STATICA LINEARE'!$G$25)/B175^2))))</f>
        <v>0.12874787365104914</v>
      </c>
      <c r="E175" s="4"/>
      <c r="F175" s="4"/>
      <c r="G175" s="4"/>
      <c r="H175" s="4"/>
      <c r="I175" s="4"/>
      <c r="J175" s="4"/>
      <c r="K175" s="4"/>
      <c r="L175" s="4"/>
      <c r="M175" s="4"/>
      <c r="N175" s="4"/>
    </row>
    <row r="176" spans="2:14" x14ac:dyDescent="0.25">
      <c r="B176" s="21">
        <f t="shared" si="2"/>
        <v>1.6500000000000012</v>
      </c>
      <c r="C176" s="15">
        <f>1/'ANALISI STATICA LINEARE'!$G$17*IF(B176&lt;'ANALISI STATICA LINEARE'!$G$23,'ANALISI STATICA LINEARE'!$G$18*'ANALISI STATICA LINEARE'!$G$21*'ANALISI STATICA LINEARE'!$G$27*'ANALISI STATICA LINEARE'!$G$9*(B176/'ANALISI STATICA LINEARE'!$G$23+1/('ANALISI STATICA LINEARE'!$G$27*'ANALISI STATICA LINEARE'!$G$9)*(1-B176/'ANALISI STATICA LINEARE'!$G$23)),IF(B176&lt;'ANALISI STATICA LINEARE'!$G$24,'ANALISI STATICA LINEARE'!$G$18*'ANALISI STATICA LINEARE'!$G$21*'ANALISI STATICA LINEARE'!$G$27*'ANALISI STATICA LINEARE'!$G$9,IF(B176&lt;'ANALISI STATICA LINEARE'!$G$25,'ANALISI STATICA LINEARE'!$G$18*'ANALISI STATICA LINEARE'!$G$21*'ANALISI STATICA LINEARE'!$G$27*'ANALISI STATICA LINEARE'!$G$9*('ANALISI STATICA LINEARE'!$G$24/B176),'ANALISI STATICA LINEARE'!$G$18*'ANALISI STATICA LINEARE'!$G$21*'ANALISI STATICA LINEARE'!$G$27*'ANALISI STATICA LINEARE'!$G$9*(('ANALISI STATICA LINEARE'!$G$24*'ANALISI STATICA LINEARE'!$G$25)/B176^2))))</f>
        <v>0.19195137526156425</v>
      </c>
      <c r="D176" s="15">
        <f>1/'ANALISI STATICA LINEARE'!$G$17*IF(B176&lt;'ANALISI STATICA LINEARE'!$G$23,'ANALISI STATICA LINEARE'!$G$18*'ANALISI STATICA LINEARE'!$G$21*'ANALISI STATICA LINEARE'!$G$28*'ANALISI STATICA LINEARE'!$G$9*(B176/'ANALISI STATICA LINEARE'!$G$23+1/('ANALISI STATICA LINEARE'!$G$28*'ANALISI STATICA LINEARE'!$G$9)*(1-B176/'ANALISI STATICA LINEARE'!$G$23)),IF(B176&lt;'ANALISI STATICA LINEARE'!$G$24,'ANALISI STATICA LINEARE'!$G$18*'ANALISI STATICA LINEARE'!$G$21*'ANALISI STATICA LINEARE'!$G$28*'ANALISI STATICA LINEARE'!$G$9,IF(B176&lt;'ANALISI STATICA LINEARE'!$G$25,'ANALISI STATICA LINEARE'!$G$18*'ANALISI STATICA LINEARE'!$G$21*'ANALISI STATICA LINEARE'!$G$28*'ANALISI STATICA LINEARE'!$G$9*('ANALISI STATICA LINEARE'!$G$24/B176),'ANALISI STATICA LINEARE'!$G$18*'ANALISI STATICA LINEARE'!$G$21*'ANALISI STATICA LINEARE'!$G$28*'ANALISI STATICA LINEARE'!$G$9*(('ANALISI STATICA LINEARE'!$G$24*'ANALISI STATICA LINEARE'!$G$25)/B176^2))))</f>
        <v>0.12796758350770948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</row>
    <row r="177" spans="2:14" x14ac:dyDescent="0.25">
      <c r="B177" s="21">
        <f t="shared" si="2"/>
        <v>1.6600000000000013</v>
      </c>
      <c r="C177" s="15">
        <f>1/'ANALISI STATICA LINEARE'!$G$17*IF(B177&lt;'ANALISI STATICA LINEARE'!$G$23,'ANALISI STATICA LINEARE'!$G$18*'ANALISI STATICA LINEARE'!$G$21*'ANALISI STATICA LINEARE'!$G$27*'ANALISI STATICA LINEARE'!$G$9*(B177/'ANALISI STATICA LINEARE'!$G$23+1/('ANALISI STATICA LINEARE'!$G$27*'ANALISI STATICA LINEARE'!$G$9)*(1-B177/'ANALISI STATICA LINEARE'!$G$23)),IF(B177&lt;'ANALISI STATICA LINEARE'!$G$24,'ANALISI STATICA LINEARE'!$G$18*'ANALISI STATICA LINEARE'!$G$21*'ANALISI STATICA LINEARE'!$G$27*'ANALISI STATICA LINEARE'!$G$9,IF(B177&lt;'ANALISI STATICA LINEARE'!$G$25,'ANALISI STATICA LINEARE'!$G$18*'ANALISI STATICA LINEARE'!$G$21*'ANALISI STATICA LINEARE'!$G$27*'ANALISI STATICA LINEARE'!$G$9*('ANALISI STATICA LINEARE'!$G$24/B177),'ANALISI STATICA LINEARE'!$G$18*'ANALISI STATICA LINEARE'!$G$21*'ANALISI STATICA LINEARE'!$G$27*'ANALISI STATICA LINEARE'!$G$9*(('ANALISI STATICA LINEARE'!$G$24*'ANALISI STATICA LINEARE'!$G$25)/B177^2))))</f>
        <v>0.1907950416756512</v>
      </c>
      <c r="D177" s="15">
        <f>1/'ANALISI STATICA LINEARE'!$G$17*IF(B177&lt;'ANALISI STATICA LINEARE'!$G$23,'ANALISI STATICA LINEARE'!$G$18*'ANALISI STATICA LINEARE'!$G$21*'ANALISI STATICA LINEARE'!$G$28*'ANALISI STATICA LINEARE'!$G$9*(B177/'ANALISI STATICA LINEARE'!$G$23+1/('ANALISI STATICA LINEARE'!$G$28*'ANALISI STATICA LINEARE'!$G$9)*(1-B177/'ANALISI STATICA LINEARE'!$G$23)),IF(B177&lt;'ANALISI STATICA LINEARE'!$G$24,'ANALISI STATICA LINEARE'!$G$18*'ANALISI STATICA LINEARE'!$G$21*'ANALISI STATICA LINEARE'!$G$28*'ANALISI STATICA LINEARE'!$G$9,IF(B177&lt;'ANALISI STATICA LINEARE'!$G$25,'ANALISI STATICA LINEARE'!$G$18*'ANALISI STATICA LINEARE'!$G$21*'ANALISI STATICA LINEARE'!$G$28*'ANALISI STATICA LINEARE'!$G$9*('ANALISI STATICA LINEARE'!$G$24/B177),'ANALISI STATICA LINEARE'!$G$18*'ANALISI STATICA LINEARE'!$G$21*'ANALISI STATICA LINEARE'!$G$28*'ANALISI STATICA LINEARE'!$G$9*(('ANALISI STATICA LINEARE'!$G$24*'ANALISI STATICA LINEARE'!$G$25)/B177^2))))</f>
        <v>0.12719669445043413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</row>
    <row r="178" spans="2:14" x14ac:dyDescent="0.25">
      <c r="B178" s="21">
        <f t="shared" si="2"/>
        <v>1.6700000000000013</v>
      </c>
      <c r="C178" s="15">
        <f>1/'ANALISI STATICA LINEARE'!$G$17*IF(B178&lt;'ANALISI STATICA LINEARE'!$G$23,'ANALISI STATICA LINEARE'!$G$18*'ANALISI STATICA LINEARE'!$G$21*'ANALISI STATICA LINEARE'!$G$27*'ANALISI STATICA LINEARE'!$G$9*(B178/'ANALISI STATICA LINEARE'!$G$23+1/('ANALISI STATICA LINEARE'!$G$27*'ANALISI STATICA LINEARE'!$G$9)*(1-B178/'ANALISI STATICA LINEARE'!$G$23)),IF(B178&lt;'ANALISI STATICA LINEARE'!$G$24,'ANALISI STATICA LINEARE'!$G$18*'ANALISI STATICA LINEARE'!$G$21*'ANALISI STATICA LINEARE'!$G$27*'ANALISI STATICA LINEARE'!$G$9,IF(B178&lt;'ANALISI STATICA LINEARE'!$G$25,'ANALISI STATICA LINEARE'!$G$18*'ANALISI STATICA LINEARE'!$G$21*'ANALISI STATICA LINEARE'!$G$27*'ANALISI STATICA LINEARE'!$G$9*('ANALISI STATICA LINEARE'!$G$24/B178),'ANALISI STATICA LINEARE'!$G$18*'ANALISI STATICA LINEARE'!$G$21*'ANALISI STATICA LINEARE'!$G$27*'ANALISI STATICA LINEARE'!$G$9*(('ANALISI STATICA LINEARE'!$G$24*'ANALISI STATICA LINEARE'!$G$25)/B178^2))))</f>
        <v>0.18965255639615627</v>
      </c>
      <c r="D178" s="15">
        <f>1/'ANALISI STATICA LINEARE'!$G$17*IF(B178&lt;'ANALISI STATICA LINEARE'!$G$23,'ANALISI STATICA LINEARE'!$G$18*'ANALISI STATICA LINEARE'!$G$21*'ANALISI STATICA LINEARE'!$G$28*'ANALISI STATICA LINEARE'!$G$9*(B178/'ANALISI STATICA LINEARE'!$G$23+1/('ANALISI STATICA LINEARE'!$G$28*'ANALISI STATICA LINEARE'!$G$9)*(1-B178/'ANALISI STATICA LINEARE'!$G$23)),IF(B178&lt;'ANALISI STATICA LINEARE'!$G$24,'ANALISI STATICA LINEARE'!$G$18*'ANALISI STATICA LINEARE'!$G$21*'ANALISI STATICA LINEARE'!$G$28*'ANALISI STATICA LINEARE'!$G$9,IF(B178&lt;'ANALISI STATICA LINEARE'!$G$25,'ANALISI STATICA LINEARE'!$G$18*'ANALISI STATICA LINEARE'!$G$21*'ANALISI STATICA LINEARE'!$G$28*'ANALISI STATICA LINEARE'!$G$9*('ANALISI STATICA LINEARE'!$G$24/B178),'ANALISI STATICA LINEARE'!$G$18*'ANALISI STATICA LINEARE'!$G$21*'ANALISI STATICA LINEARE'!$G$28*'ANALISI STATICA LINEARE'!$G$9*(('ANALISI STATICA LINEARE'!$G$24*'ANALISI STATICA LINEARE'!$G$25)/B178^2))))</f>
        <v>0.12643503759743752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</row>
    <row r="179" spans="2:14" x14ac:dyDescent="0.25">
      <c r="B179" s="21">
        <f t="shared" si="2"/>
        <v>1.6800000000000013</v>
      </c>
      <c r="C179" s="15">
        <f>1/'ANALISI STATICA LINEARE'!$G$17*IF(B179&lt;'ANALISI STATICA LINEARE'!$G$23,'ANALISI STATICA LINEARE'!$G$18*'ANALISI STATICA LINEARE'!$G$21*'ANALISI STATICA LINEARE'!$G$27*'ANALISI STATICA LINEARE'!$G$9*(B179/'ANALISI STATICA LINEARE'!$G$23+1/('ANALISI STATICA LINEARE'!$G$27*'ANALISI STATICA LINEARE'!$G$9)*(1-B179/'ANALISI STATICA LINEARE'!$G$23)),IF(B179&lt;'ANALISI STATICA LINEARE'!$G$24,'ANALISI STATICA LINEARE'!$G$18*'ANALISI STATICA LINEARE'!$G$21*'ANALISI STATICA LINEARE'!$G$27*'ANALISI STATICA LINEARE'!$G$9,IF(B179&lt;'ANALISI STATICA LINEARE'!$G$25,'ANALISI STATICA LINEARE'!$G$18*'ANALISI STATICA LINEARE'!$G$21*'ANALISI STATICA LINEARE'!$G$27*'ANALISI STATICA LINEARE'!$G$9*('ANALISI STATICA LINEARE'!$G$24/B179),'ANALISI STATICA LINEARE'!$G$18*'ANALISI STATICA LINEARE'!$G$21*'ANALISI STATICA LINEARE'!$G$27*'ANALISI STATICA LINEARE'!$G$9*(('ANALISI STATICA LINEARE'!$G$24*'ANALISI STATICA LINEARE'!$G$25)/B179^2))))</f>
        <v>0.18852367213189342</v>
      </c>
      <c r="D179" s="15">
        <f>1/'ANALISI STATICA LINEARE'!$G$17*IF(B179&lt;'ANALISI STATICA LINEARE'!$G$23,'ANALISI STATICA LINEARE'!$G$18*'ANALISI STATICA LINEARE'!$G$21*'ANALISI STATICA LINEARE'!$G$28*'ANALISI STATICA LINEARE'!$G$9*(B179/'ANALISI STATICA LINEARE'!$G$23+1/('ANALISI STATICA LINEARE'!$G$28*'ANALISI STATICA LINEARE'!$G$9)*(1-B179/'ANALISI STATICA LINEARE'!$G$23)),IF(B179&lt;'ANALISI STATICA LINEARE'!$G$24,'ANALISI STATICA LINEARE'!$G$18*'ANALISI STATICA LINEARE'!$G$21*'ANALISI STATICA LINEARE'!$G$28*'ANALISI STATICA LINEARE'!$G$9,IF(B179&lt;'ANALISI STATICA LINEARE'!$G$25,'ANALISI STATICA LINEARE'!$G$18*'ANALISI STATICA LINEARE'!$G$21*'ANALISI STATICA LINEARE'!$G$28*'ANALISI STATICA LINEARE'!$G$9*('ANALISI STATICA LINEARE'!$G$24/B179),'ANALISI STATICA LINEARE'!$G$18*'ANALISI STATICA LINEARE'!$G$21*'ANALISI STATICA LINEARE'!$G$28*'ANALISI STATICA LINEARE'!$G$9*(('ANALISI STATICA LINEARE'!$G$24*'ANALISI STATICA LINEARE'!$G$25)/B179^2))))</f>
        <v>0.12568244808792894</v>
      </c>
      <c r="E179" s="4"/>
      <c r="F179" s="4"/>
      <c r="G179" s="4"/>
      <c r="H179" s="4"/>
      <c r="I179" s="4"/>
      <c r="J179" s="4"/>
      <c r="K179" s="4"/>
      <c r="L179" s="4"/>
      <c r="M179" s="4"/>
      <c r="N179" s="4"/>
    </row>
    <row r="180" spans="2:14" x14ac:dyDescent="0.25">
      <c r="B180" s="21">
        <f t="shared" si="2"/>
        <v>1.6900000000000013</v>
      </c>
      <c r="C180" s="15">
        <f>1/'ANALISI STATICA LINEARE'!$G$17*IF(B180&lt;'ANALISI STATICA LINEARE'!$G$23,'ANALISI STATICA LINEARE'!$G$18*'ANALISI STATICA LINEARE'!$G$21*'ANALISI STATICA LINEARE'!$G$27*'ANALISI STATICA LINEARE'!$G$9*(B180/'ANALISI STATICA LINEARE'!$G$23+1/('ANALISI STATICA LINEARE'!$G$27*'ANALISI STATICA LINEARE'!$G$9)*(1-B180/'ANALISI STATICA LINEARE'!$G$23)),IF(B180&lt;'ANALISI STATICA LINEARE'!$G$24,'ANALISI STATICA LINEARE'!$G$18*'ANALISI STATICA LINEARE'!$G$21*'ANALISI STATICA LINEARE'!$G$27*'ANALISI STATICA LINEARE'!$G$9,IF(B180&lt;'ANALISI STATICA LINEARE'!$G$25,'ANALISI STATICA LINEARE'!$G$18*'ANALISI STATICA LINEARE'!$G$21*'ANALISI STATICA LINEARE'!$G$27*'ANALISI STATICA LINEARE'!$G$9*('ANALISI STATICA LINEARE'!$G$24/B180),'ANALISI STATICA LINEARE'!$G$18*'ANALISI STATICA LINEARE'!$G$21*'ANALISI STATICA LINEARE'!$G$27*'ANALISI STATICA LINEARE'!$G$9*(('ANALISI STATICA LINEARE'!$G$24*'ANALISI STATICA LINEARE'!$G$25)/B180^2))))</f>
        <v>0.18740814744472248</v>
      </c>
      <c r="D180" s="15">
        <f>1/'ANALISI STATICA LINEARE'!$G$17*IF(B180&lt;'ANALISI STATICA LINEARE'!$G$23,'ANALISI STATICA LINEARE'!$G$18*'ANALISI STATICA LINEARE'!$G$21*'ANALISI STATICA LINEARE'!$G$28*'ANALISI STATICA LINEARE'!$G$9*(B180/'ANALISI STATICA LINEARE'!$G$23+1/('ANALISI STATICA LINEARE'!$G$28*'ANALISI STATICA LINEARE'!$G$9)*(1-B180/'ANALISI STATICA LINEARE'!$G$23)),IF(B180&lt;'ANALISI STATICA LINEARE'!$G$24,'ANALISI STATICA LINEARE'!$G$18*'ANALISI STATICA LINEARE'!$G$21*'ANALISI STATICA LINEARE'!$G$28*'ANALISI STATICA LINEARE'!$G$9,IF(B180&lt;'ANALISI STATICA LINEARE'!$G$25,'ANALISI STATICA LINEARE'!$G$18*'ANALISI STATICA LINEARE'!$G$21*'ANALISI STATICA LINEARE'!$G$28*'ANALISI STATICA LINEARE'!$G$9*('ANALISI STATICA LINEARE'!$G$24/B180),'ANALISI STATICA LINEARE'!$G$18*'ANALISI STATICA LINEARE'!$G$21*'ANALISI STATICA LINEARE'!$G$28*'ANALISI STATICA LINEARE'!$G$9*(('ANALISI STATICA LINEARE'!$G$24*'ANALISI STATICA LINEARE'!$G$25)/B180^2))))</f>
        <v>0.12493876496314829</v>
      </c>
      <c r="E180" s="4"/>
      <c r="F180" s="4"/>
      <c r="G180" s="4"/>
      <c r="H180" s="4"/>
      <c r="I180" s="4"/>
      <c r="J180" s="4"/>
      <c r="K180" s="4"/>
      <c r="L180" s="4"/>
      <c r="M180" s="4"/>
      <c r="N180" s="4"/>
    </row>
    <row r="181" spans="2:14" x14ac:dyDescent="0.25">
      <c r="B181" s="21">
        <f t="shared" si="2"/>
        <v>1.7000000000000013</v>
      </c>
      <c r="C181" s="15">
        <f>1/'ANALISI STATICA LINEARE'!$G$17*IF(B181&lt;'ANALISI STATICA LINEARE'!$G$23,'ANALISI STATICA LINEARE'!$G$18*'ANALISI STATICA LINEARE'!$G$21*'ANALISI STATICA LINEARE'!$G$27*'ANALISI STATICA LINEARE'!$G$9*(B181/'ANALISI STATICA LINEARE'!$G$23+1/('ANALISI STATICA LINEARE'!$G$27*'ANALISI STATICA LINEARE'!$G$9)*(1-B181/'ANALISI STATICA LINEARE'!$G$23)),IF(B181&lt;'ANALISI STATICA LINEARE'!$G$24,'ANALISI STATICA LINEARE'!$G$18*'ANALISI STATICA LINEARE'!$G$21*'ANALISI STATICA LINEARE'!$G$27*'ANALISI STATICA LINEARE'!$G$9,IF(B181&lt;'ANALISI STATICA LINEARE'!$G$25,'ANALISI STATICA LINEARE'!$G$18*'ANALISI STATICA LINEARE'!$G$21*'ANALISI STATICA LINEARE'!$G$27*'ANALISI STATICA LINEARE'!$G$9*('ANALISI STATICA LINEARE'!$G$24/B181),'ANALISI STATICA LINEARE'!$G$18*'ANALISI STATICA LINEARE'!$G$21*'ANALISI STATICA LINEARE'!$G$27*'ANALISI STATICA LINEARE'!$G$9*(('ANALISI STATICA LINEARE'!$G$24*'ANALISI STATICA LINEARE'!$G$25)/B181^2))))</f>
        <v>0.18630574657740057</v>
      </c>
      <c r="D181" s="15">
        <f>1/'ANALISI STATICA LINEARE'!$G$17*IF(B181&lt;'ANALISI STATICA LINEARE'!$G$23,'ANALISI STATICA LINEARE'!$G$18*'ANALISI STATICA LINEARE'!$G$21*'ANALISI STATICA LINEARE'!$G$28*'ANALISI STATICA LINEARE'!$G$9*(B181/'ANALISI STATICA LINEARE'!$G$23+1/('ANALISI STATICA LINEARE'!$G$28*'ANALISI STATICA LINEARE'!$G$9)*(1-B181/'ANALISI STATICA LINEARE'!$G$23)),IF(B181&lt;'ANALISI STATICA LINEARE'!$G$24,'ANALISI STATICA LINEARE'!$G$18*'ANALISI STATICA LINEARE'!$G$21*'ANALISI STATICA LINEARE'!$G$28*'ANALISI STATICA LINEARE'!$G$9,IF(B181&lt;'ANALISI STATICA LINEARE'!$G$25,'ANALISI STATICA LINEARE'!$G$18*'ANALISI STATICA LINEARE'!$G$21*'ANALISI STATICA LINEARE'!$G$28*'ANALISI STATICA LINEARE'!$G$9*('ANALISI STATICA LINEARE'!$G$24/B181),'ANALISI STATICA LINEARE'!$G$18*'ANALISI STATICA LINEARE'!$G$21*'ANALISI STATICA LINEARE'!$G$28*'ANALISI STATICA LINEARE'!$G$9*(('ANALISI STATICA LINEARE'!$G$24*'ANALISI STATICA LINEARE'!$G$25)/B181^2))))</f>
        <v>0.12420383105160038</v>
      </c>
      <c r="E181" s="4"/>
      <c r="F181" s="4"/>
      <c r="G181" s="4"/>
      <c r="H181" s="4"/>
      <c r="I181" s="4"/>
      <c r="J181" s="4"/>
      <c r="K181" s="4"/>
      <c r="L181" s="4"/>
      <c r="M181" s="4"/>
      <c r="N181" s="4"/>
    </row>
    <row r="182" spans="2:14" x14ac:dyDescent="0.25">
      <c r="B182" s="21">
        <f t="shared" si="2"/>
        <v>1.7100000000000013</v>
      </c>
      <c r="C182" s="15">
        <f>1/'ANALISI STATICA LINEARE'!$G$17*IF(B182&lt;'ANALISI STATICA LINEARE'!$G$23,'ANALISI STATICA LINEARE'!$G$18*'ANALISI STATICA LINEARE'!$G$21*'ANALISI STATICA LINEARE'!$G$27*'ANALISI STATICA LINEARE'!$G$9*(B182/'ANALISI STATICA LINEARE'!$G$23+1/('ANALISI STATICA LINEARE'!$G$27*'ANALISI STATICA LINEARE'!$G$9)*(1-B182/'ANALISI STATICA LINEARE'!$G$23)),IF(B182&lt;'ANALISI STATICA LINEARE'!$G$24,'ANALISI STATICA LINEARE'!$G$18*'ANALISI STATICA LINEARE'!$G$21*'ANALISI STATICA LINEARE'!$G$27*'ANALISI STATICA LINEARE'!$G$9,IF(B182&lt;'ANALISI STATICA LINEARE'!$G$25,'ANALISI STATICA LINEARE'!$G$18*'ANALISI STATICA LINEARE'!$G$21*'ANALISI STATICA LINEARE'!$G$27*'ANALISI STATICA LINEARE'!$G$9*('ANALISI STATICA LINEARE'!$G$24/B182),'ANALISI STATICA LINEARE'!$G$18*'ANALISI STATICA LINEARE'!$G$21*'ANALISI STATICA LINEARE'!$G$27*'ANALISI STATICA LINEARE'!$G$9*(('ANALISI STATICA LINEARE'!$G$24*'ANALISI STATICA LINEARE'!$G$25)/B182^2))))</f>
        <v>0.18521623928747427</v>
      </c>
      <c r="D182" s="15">
        <f>1/'ANALISI STATICA LINEARE'!$G$17*IF(B182&lt;'ANALISI STATICA LINEARE'!$G$23,'ANALISI STATICA LINEARE'!$G$18*'ANALISI STATICA LINEARE'!$G$21*'ANALISI STATICA LINEARE'!$G$28*'ANALISI STATICA LINEARE'!$G$9*(B182/'ANALISI STATICA LINEARE'!$G$23+1/('ANALISI STATICA LINEARE'!$G$28*'ANALISI STATICA LINEARE'!$G$9)*(1-B182/'ANALISI STATICA LINEARE'!$G$23)),IF(B182&lt;'ANALISI STATICA LINEARE'!$G$24,'ANALISI STATICA LINEARE'!$G$18*'ANALISI STATICA LINEARE'!$G$21*'ANALISI STATICA LINEARE'!$G$28*'ANALISI STATICA LINEARE'!$G$9,IF(B182&lt;'ANALISI STATICA LINEARE'!$G$25,'ANALISI STATICA LINEARE'!$G$18*'ANALISI STATICA LINEARE'!$G$21*'ANALISI STATICA LINEARE'!$G$28*'ANALISI STATICA LINEARE'!$G$9*('ANALISI STATICA LINEARE'!$G$24/B182),'ANALISI STATICA LINEARE'!$G$18*'ANALISI STATICA LINEARE'!$G$21*'ANALISI STATICA LINEARE'!$G$28*'ANALISI STATICA LINEARE'!$G$9*(('ANALISI STATICA LINEARE'!$G$24*'ANALISI STATICA LINEARE'!$G$25)/B182^2))))</f>
        <v>0.12347749285831616</v>
      </c>
      <c r="E182" s="4"/>
      <c r="F182" s="4"/>
      <c r="G182" s="4"/>
      <c r="H182" s="4"/>
      <c r="I182" s="4"/>
      <c r="J182" s="4"/>
      <c r="K182" s="4"/>
      <c r="L182" s="4"/>
      <c r="M182" s="4"/>
      <c r="N182" s="4"/>
    </row>
    <row r="183" spans="2:14" x14ac:dyDescent="0.25">
      <c r="B183" s="21">
        <f t="shared" si="2"/>
        <v>1.7200000000000013</v>
      </c>
      <c r="C183" s="15">
        <f>1/'ANALISI STATICA LINEARE'!$G$17*IF(B183&lt;'ANALISI STATICA LINEARE'!$G$23,'ANALISI STATICA LINEARE'!$G$18*'ANALISI STATICA LINEARE'!$G$21*'ANALISI STATICA LINEARE'!$G$27*'ANALISI STATICA LINEARE'!$G$9*(B183/'ANALISI STATICA LINEARE'!$G$23+1/('ANALISI STATICA LINEARE'!$G$27*'ANALISI STATICA LINEARE'!$G$9)*(1-B183/'ANALISI STATICA LINEARE'!$G$23)),IF(B183&lt;'ANALISI STATICA LINEARE'!$G$24,'ANALISI STATICA LINEARE'!$G$18*'ANALISI STATICA LINEARE'!$G$21*'ANALISI STATICA LINEARE'!$G$27*'ANALISI STATICA LINEARE'!$G$9,IF(B183&lt;'ANALISI STATICA LINEARE'!$G$25,'ANALISI STATICA LINEARE'!$G$18*'ANALISI STATICA LINEARE'!$G$21*'ANALISI STATICA LINEARE'!$G$27*'ANALISI STATICA LINEARE'!$G$9*('ANALISI STATICA LINEARE'!$G$24/B183),'ANALISI STATICA LINEARE'!$G$18*'ANALISI STATICA LINEARE'!$G$21*'ANALISI STATICA LINEARE'!$G$27*'ANALISI STATICA LINEARE'!$G$9*(('ANALISI STATICA LINEARE'!$G$24*'ANALISI STATICA LINEARE'!$G$25)/B183^2))))</f>
        <v>0.18413940068696569</v>
      </c>
      <c r="D183" s="15">
        <f>1/'ANALISI STATICA LINEARE'!$G$17*IF(B183&lt;'ANALISI STATICA LINEARE'!$G$23,'ANALISI STATICA LINEARE'!$G$18*'ANALISI STATICA LINEARE'!$G$21*'ANALISI STATICA LINEARE'!$G$28*'ANALISI STATICA LINEARE'!$G$9*(B183/'ANALISI STATICA LINEARE'!$G$23+1/('ANALISI STATICA LINEARE'!$G$28*'ANALISI STATICA LINEARE'!$G$9)*(1-B183/'ANALISI STATICA LINEARE'!$G$23)),IF(B183&lt;'ANALISI STATICA LINEARE'!$G$24,'ANALISI STATICA LINEARE'!$G$18*'ANALISI STATICA LINEARE'!$G$21*'ANALISI STATICA LINEARE'!$G$28*'ANALISI STATICA LINEARE'!$G$9,IF(B183&lt;'ANALISI STATICA LINEARE'!$G$25,'ANALISI STATICA LINEARE'!$G$18*'ANALISI STATICA LINEARE'!$G$21*'ANALISI STATICA LINEARE'!$G$28*'ANALISI STATICA LINEARE'!$G$9*('ANALISI STATICA LINEARE'!$G$24/B183),'ANALISI STATICA LINEARE'!$G$18*'ANALISI STATICA LINEARE'!$G$21*'ANALISI STATICA LINEARE'!$G$28*'ANALISI STATICA LINEARE'!$G$9*(('ANALISI STATICA LINEARE'!$G$24*'ANALISI STATICA LINEARE'!$G$25)/B183^2))))</f>
        <v>0.12275960045797712</v>
      </c>
      <c r="E183" s="4"/>
      <c r="F183" s="4"/>
      <c r="G183" s="4"/>
      <c r="H183" s="4"/>
      <c r="I183" s="4"/>
      <c r="J183" s="4"/>
      <c r="K183" s="4"/>
      <c r="L183" s="4"/>
      <c r="M183" s="4"/>
      <c r="N183" s="4"/>
    </row>
    <row r="184" spans="2:14" x14ac:dyDescent="0.25">
      <c r="B184" s="21">
        <f t="shared" si="2"/>
        <v>1.7300000000000013</v>
      </c>
      <c r="C184" s="15">
        <f>1/'ANALISI STATICA LINEARE'!$G$17*IF(B184&lt;'ANALISI STATICA LINEARE'!$G$23,'ANALISI STATICA LINEARE'!$G$18*'ANALISI STATICA LINEARE'!$G$21*'ANALISI STATICA LINEARE'!$G$27*'ANALISI STATICA LINEARE'!$G$9*(B184/'ANALISI STATICA LINEARE'!$G$23+1/('ANALISI STATICA LINEARE'!$G$27*'ANALISI STATICA LINEARE'!$G$9)*(1-B184/'ANALISI STATICA LINEARE'!$G$23)),IF(B184&lt;'ANALISI STATICA LINEARE'!$G$24,'ANALISI STATICA LINEARE'!$G$18*'ANALISI STATICA LINEARE'!$G$21*'ANALISI STATICA LINEARE'!$G$27*'ANALISI STATICA LINEARE'!$G$9,IF(B184&lt;'ANALISI STATICA LINEARE'!$G$25,'ANALISI STATICA LINEARE'!$G$18*'ANALISI STATICA LINEARE'!$G$21*'ANALISI STATICA LINEARE'!$G$27*'ANALISI STATICA LINEARE'!$G$9*('ANALISI STATICA LINEARE'!$G$24/B184),'ANALISI STATICA LINEARE'!$G$18*'ANALISI STATICA LINEARE'!$G$21*'ANALISI STATICA LINEARE'!$G$27*'ANALISI STATICA LINEARE'!$G$9*(('ANALISI STATICA LINEARE'!$G$24*'ANALISI STATICA LINEARE'!$G$25)/B184^2))))</f>
        <v>0.18307501108761906</v>
      </c>
      <c r="D184" s="15">
        <f>1/'ANALISI STATICA LINEARE'!$G$17*IF(B184&lt;'ANALISI STATICA LINEARE'!$G$23,'ANALISI STATICA LINEARE'!$G$18*'ANALISI STATICA LINEARE'!$G$21*'ANALISI STATICA LINEARE'!$G$28*'ANALISI STATICA LINEARE'!$G$9*(B184/'ANALISI STATICA LINEARE'!$G$23+1/('ANALISI STATICA LINEARE'!$G$28*'ANALISI STATICA LINEARE'!$G$9)*(1-B184/'ANALISI STATICA LINEARE'!$G$23)),IF(B184&lt;'ANALISI STATICA LINEARE'!$G$24,'ANALISI STATICA LINEARE'!$G$18*'ANALISI STATICA LINEARE'!$G$21*'ANALISI STATICA LINEARE'!$G$28*'ANALISI STATICA LINEARE'!$G$9,IF(B184&lt;'ANALISI STATICA LINEARE'!$G$25,'ANALISI STATICA LINEARE'!$G$18*'ANALISI STATICA LINEARE'!$G$21*'ANALISI STATICA LINEARE'!$G$28*'ANALISI STATICA LINEARE'!$G$9*('ANALISI STATICA LINEARE'!$G$24/B184),'ANALISI STATICA LINEARE'!$G$18*'ANALISI STATICA LINEARE'!$G$21*'ANALISI STATICA LINEARE'!$G$28*'ANALISI STATICA LINEARE'!$G$9*(('ANALISI STATICA LINEARE'!$G$24*'ANALISI STATICA LINEARE'!$G$25)/B184^2))))</f>
        <v>0.12205000739174603</v>
      </c>
      <c r="E184" s="4"/>
      <c r="F184" s="4"/>
      <c r="G184" s="4"/>
      <c r="H184" s="4"/>
      <c r="I184" s="4"/>
      <c r="J184" s="4"/>
      <c r="K184" s="4"/>
      <c r="L184" s="4"/>
      <c r="M184" s="4"/>
      <c r="N184" s="4"/>
    </row>
    <row r="185" spans="2:14" x14ac:dyDescent="0.25">
      <c r="B185" s="21">
        <f t="shared" si="2"/>
        <v>1.7400000000000013</v>
      </c>
      <c r="C185" s="15">
        <f>1/'ANALISI STATICA LINEARE'!$G$17*IF(B185&lt;'ANALISI STATICA LINEARE'!$G$23,'ANALISI STATICA LINEARE'!$G$18*'ANALISI STATICA LINEARE'!$G$21*'ANALISI STATICA LINEARE'!$G$27*'ANALISI STATICA LINEARE'!$G$9*(B185/'ANALISI STATICA LINEARE'!$G$23+1/('ANALISI STATICA LINEARE'!$G$27*'ANALISI STATICA LINEARE'!$G$9)*(1-B185/'ANALISI STATICA LINEARE'!$G$23)),IF(B185&lt;'ANALISI STATICA LINEARE'!$G$24,'ANALISI STATICA LINEARE'!$G$18*'ANALISI STATICA LINEARE'!$G$21*'ANALISI STATICA LINEARE'!$G$27*'ANALISI STATICA LINEARE'!$G$9,IF(B185&lt;'ANALISI STATICA LINEARE'!$G$25,'ANALISI STATICA LINEARE'!$G$18*'ANALISI STATICA LINEARE'!$G$21*'ANALISI STATICA LINEARE'!$G$27*'ANALISI STATICA LINEARE'!$G$9*('ANALISI STATICA LINEARE'!$G$24/B185),'ANALISI STATICA LINEARE'!$G$18*'ANALISI STATICA LINEARE'!$G$21*'ANALISI STATICA LINEARE'!$G$27*'ANALISI STATICA LINEARE'!$G$9*(('ANALISI STATICA LINEARE'!$G$24*'ANALISI STATICA LINEARE'!$G$25)/B185^2))))</f>
        <v>0.18202285585148334</v>
      </c>
      <c r="D185" s="15">
        <f>1/'ANALISI STATICA LINEARE'!$G$17*IF(B185&lt;'ANALISI STATICA LINEARE'!$G$23,'ANALISI STATICA LINEARE'!$G$18*'ANALISI STATICA LINEARE'!$G$21*'ANALISI STATICA LINEARE'!$G$28*'ANALISI STATICA LINEARE'!$G$9*(B185/'ANALISI STATICA LINEARE'!$G$23+1/('ANALISI STATICA LINEARE'!$G$28*'ANALISI STATICA LINEARE'!$G$9)*(1-B185/'ANALISI STATICA LINEARE'!$G$23)),IF(B185&lt;'ANALISI STATICA LINEARE'!$G$24,'ANALISI STATICA LINEARE'!$G$18*'ANALISI STATICA LINEARE'!$G$21*'ANALISI STATICA LINEARE'!$G$28*'ANALISI STATICA LINEARE'!$G$9,IF(B185&lt;'ANALISI STATICA LINEARE'!$G$25,'ANALISI STATICA LINEARE'!$G$18*'ANALISI STATICA LINEARE'!$G$21*'ANALISI STATICA LINEARE'!$G$28*'ANALISI STATICA LINEARE'!$G$9*('ANALISI STATICA LINEARE'!$G$24/B185),'ANALISI STATICA LINEARE'!$G$18*'ANALISI STATICA LINEARE'!$G$21*'ANALISI STATICA LINEARE'!$G$28*'ANALISI STATICA LINEARE'!$G$9*(('ANALISI STATICA LINEARE'!$G$24*'ANALISI STATICA LINEARE'!$G$25)/B185^2))))</f>
        <v>0.12134857056765554</v>
      </c>
      <c r="E185" s="4"/>
      <c r="F185" s="4"/>
      <c r="G185" s="4"/>
      <c r="H185" s="4"/>
      <c r="I185" s="4"/>
      <c r="J185" s="4"/>
      <c r="K185" s="4"/>
      <c r="L185" s="4"/>
      <c r="M185" s="4"/>
      <c r="N185" s="4"/>
    </row>
    <row r="186" spans="2:14" x14ac:dyDescent="0.25">
      <c r="B186" s="21">
        <f t="shared" si="2"/>
        <v>1.7500000000000013</v>
      </c>
      <c r="C186" s="15">
        <f>1/'ANALISI STATICA LINEARE'!$G$17*IF(B186&lt;'ANALISI STATICA LINEARE'!$G$23,'ANALISI STATICA LINEARE'!$G$18*'ANALISI STATICA LINEARE'!$G$21*'ANALISI STATICA LINEARE'!$G$27*'ANALISI STATICA LINEARE'!$G$9*(B186/'ANALISI STATICA LINEARE'!$G$23+1/('ANALISI STATICA LINEARE'!$G$27*'ANALISI STATICA LINEARE'!$G$9)*(1-B186/'ANALISI STATICA LINEARE'!$G$23)),IF(B186&lt;'ANALISI STATICA LINEARE'!$G$24,'ANALISI STATICA LINEARE'!$G$18*'ANALISI STATICA LINEARE'!$G$21*'ANALISI STATICA LINEARE'!$G$27*'ANALISI STATICA LINEARE'!$G$9,IF(B186&lt;'ANALISI STATICA LINEARE'!$G$25,'ANALISI STATICA LINEARE'!$G$18*'ANALISI STATICA LINEARE'!$G$21*'ANALISI STATICA LINEARE'!$G$27*'ANALISI STATICA LINEARE'!$G$9*('ANALISI STATICA LINEARE'!$G$24/B186),'ANALISI STATICA LINEARE'!$G$18*'ANALISI STATICA LINEARE'!$G$21*'ANALISI STATICA LINEARE'!$G$27*'ANALISI STATICA LINEARE'!$G$9*(('ANALISI STATICA LINEARE'!$G$24*'ANALISI STATICA LINEARE'!$G$25)/B186^2))))</f>
        <v>0.18098272524661768</v>
      </c>
      <c r="D186" s="15">
        <f>1/'ANALISI STATICA LINEARE'!$G$17*IF(B186&lt;'ANALISI STATICA LINEARE'!$G$23,'ANALISI STATICA LINEARE'!$G$18*'ANALISI STATICA LINEARE'!$G$21*'ANALISI STATICA LINEARE'!$G$28*'ANALISI STATICA LINEARE'!$G$9*(B186/'ANALISI STATICA LINEARE'!$G$23+1/('ANALISI STATICA LINEARE'!$G$28*'ANALISI STATICA LINEARE'!$G$9)*(1-B186/'ANALISI STATICA LINEARE'!$G$23)),IF(B186&lt;'ANALISI STATICA LINEARE'!$G$24,'ANALISI STATICA LINEARE'!$G$18*'ANALISI STATICA LINEARE'!$G$21*'ANALISI STATICA LINEARE'!$G$28*'ANALISI STATICA LINEARE'!$G$9,IF(B186&lt;'ANALISI STATICA LINEARE'!$G$25,'ANALISI STATICA LINEARE'!$G$18*'ANALISI STATICA LINEARE'!$G$21*'ANALISI STATICA LINEARE'!$G$28*'ANALISI STATICA LINEARE'!$G$9*('ANALISI STATICA LINEARE'!$G$24/B186),'ANALISI STATICA LINEARE'!$G$18*'ANALISI STATICA LINEARE'!$G$21*'ANALISI STATICA LINEARE'!$G$28*'ANALISI STATICA LINEARE'!$G$9*(('ANALISI STATICA LINEARE'!$G$24*'ANALISI STATICA LINEARE'!$G$25)/B186^2))))</f>
        <v>0.12065515016441178</v>
      </c>
      <c r="E186" s="4"/>
      <c r="F186" s="4"/>
      <c r="G186" s="4"/>
      <c r="H186" s="4"/>
      <c r="I186" s="4"/>
      <c r="J186" s="4"/>
      <c r="K186" s="4"/>
      <c r="L186" s="4"/>
      <c r="M186" s="4"/>
      <c r="N186" s="4"/>
    </row>
    <row r="187" spans="2:14" x14ac:dyDescent="0.25">
      <c r="B187" s="21">
        <f t="shared" si="2"/>
        <v>1.7600000000000013</v>
      </c>
      <c r="C187" s="15">
        <f>1/'ANALISI STATICA LINEARE'!$G$17*IF(B187&lt;'ANALISI STATICA LINEARE'!$G$23,'ANALISI STATICA LINEARE'!$G$18*'ANALISI STATICA LINEARE'!$G$21*'ANALISI STATICA LINEARE'!$G$27*'ANALISI STATICA LINEARE'!$G$9*(B187/'ANALISI STATICA LINEARE'!$G$23+1/('ANALISI STATICA LINEARE'!$G$27*'ANALISI STATICA LINEARE'!$G$9)*(1-B187/'ANALISI STATICA LINEARE'!$G$23)),IF(B187&lt;'ANALISI STATICA LINEARE'!$G$24,'ANALISI STATICA LINEARE'!$G$18*'ANALISI STATICA LINEARE'!$G$21*'ANALISI STATICA LINEARE'!$G$27*'ANALISI STATICA LINEARE'!$G$9,IF(B187&lt;'ANALISI STATICA LINEARE'!$G$25,'ANALISI STATICA LINEARE'!$G$18*'ANALISI STATICA LINEARE'!$G$21*'ANALISI STATICA LINEARE'!$G$27*'ANALISI STATICA LINEARE'!$G$9*('ANALISI STATICA LINEARE'!$G$24/B187),'ANALISI STATICA LINEARE'!$G$18*'ANALISI STATICA LINEARE'!$G$21*'ANALISI STATICA LINEARE'!$G$27*'ANALISI STATICA LINEARE'!$G$9*(('ANALISI STATICA LINEARE'!$G$24*'ANALISI STATICA LINEARE'!$G$25)/B187^2))))</f>
        <v>0.17995441430771647</v>
      </c>
      <c r="D187" s="15">
        <f>1/'ANALISI STATICA LINEARE'!$G$17*IF(B187&lt;'ANALISI STATICA LINEARE'!$G$23,'ANALISI STATICA LINEARE'!$G$18*'ANALISI STATICA LINEARE'!$G$21*'ANALISI STATICA LINEARE'!$G$28*'ANALISI STATICA LINEARE'!$G$9*(B187/'ANALISI STATICA LINEARE'!$G$23+1/('ANALISI STATICA LINEARE'!$G$28*'ANALISI STATICA LINEARE'!$G$9)*(1-B187/'ANALISI STATICA LINEARE'!$G$23)),IF(B187&lt;'ANALISI STATICA LINEARE'!$G$24,'ANALISI STATICA LINEARE'!$G$18*'ANALISI STATICA LINEARE'!$G$21*'ANALISI STATICA LINEARE'!$G$28*'ANALISI STATICA LINEARE'!$G$9,IF(B187&lt;'ANALISI STATICA LINEARE'!$G$25,'ANALISI STATICA LINEARE'!$G$18*'ANALISI STATICA LINEARE'!$G$21*'ANALISI STATICA LINEARE'!$G$28*'ANALISI STATICA LINEARE'!$G$9*('ANALISI STATICA LINEARE'!$G$24/B187),'ANALISI STATICA LINEARE'!$G$18*'ANALISI STATICA LINEARE'!$G$21*'ANALISI STATICA LINEARE'!$G$28*'ANALISI STATICA LINEARE'!$G$9*(('ANALISI STATICA LINEARE'!$G$24*'ANALISI STATICA LINEARE'!$G$25)/B187^2))))</f>
        <v>0.11996960953847764</v>
      </c>
      <c r="E187" s="4"/>
      <c r="F187" s="4"/>
      <c r="G187" s="4"/>
      <c r="H187" s="4"/>
      <c r="I187" s="4"/>
      <c r="J187" s="4"/>
      <c r="K187" s="4"/>
      <c r="L187" s="4"/>
      <c r="M187" s="4"/>
      <c r="N187" s="4"/>
    </row>
    <row r="188" spans="2:14" x14ac:dyDescent="0.25">
      <c r="B188" s="21">
        <f t="shared" si="2"/>
        <v>1.7700000000000014</v>
      </c>
      <c r="C188" s="15">
        <f>1/'ANALISI STATICA LINEARE'!$G$17*IF(B188&lt;'ANALISI STATICA LINEARE'!$G$23,'ANALISI STATICA LINEARE'!$G$18*'ANALISI STATICA LINEARE'!$G$21*'ANALISI STATICA LINEARE'!$G$27*'ANALISI STATICA LINEARE'!$G$9*(B188/'ANALISI STATICA LINEARE'!$G$23+1/('ANALISI STATICA LINEARE'!$G$27*'ANALISI STATICA LINEARE'!$G$9)*(1-B188/'ANALISI STATICA LINEARE'!$G$23)),IF(B188&lt;'ANALISI STATICA LINEARE'!$G$24,'ANALISI STATICA LINEARE'!$G$18*'ANALISI STATICA LINEARE'!$G$21*'ANALISI STATICA LINEARE'!$G$27*'ANALISI STATICA LINEARE'!$G$9,IF(B188&lt;'ANALISI STATICA LINEARE'!$G$25,'ANALISI STATICA LINEARE'!$G$18*'ANALISI STATICA LINEARE'!$G$21*'ANALISI STATICA LINEARE'!$G$27*'ANALISI STATICA LINEARE'!$G$9*('ANALISI STATICA LINEARE'!$G$24/B188),'ANALISI STATICA LINEARE'!$G$18*'ANALISI STATICA LINEARE'!$G$21*'ANALISI STATICA LINEARE'!$G$27*'ANALISI STATICA LINEARE'!$G$9*(('ANALISI STATICA LINEARE'!$G$24*'ANALISI STATICA LINEARE'!$G$25)/B188^2))))</f>
        <v>0.17893772270145816</v>
      </c>
      <c r="D188" s="15">
        <f>1/'ANALISI STATICA LINEARE'!$G$17*IF(B188&lt;'ANALISI STATICA LINEARE'!$G$23,'ANALISI STATICA LINEARE'!$G$18*'ANALISI STATICA LINEARE'!$G$21*'ANALISI STATICA LINEARE'!$G$28*'ANALISI STATICA LINEARE'!$G$9*(B188/'ANALISI STATICA LINEARE'!$G$23+1/('ANALISI STATICA LINEARE'!$G$28*'ANALISI STATICA LINEARE'!$G$9)*(1-B188/'ANALISI STATICA LINEARE'!$G$23)),IF(B188&lt;'ANALISI STATICA LINEARE'!$G$24,'ANALISI STATICA LINEARE'!$G$18*'ANALISI STATICA LINEARE'!$G$21*'ANALISI STATICA LINEARE'!$G$28*'ANALISI STATICA LINEARE'!$G$9,IF(B188&lt;'ANALISI STATICA LINEARE'!$G$25,'ANALISI STATICA LINEARE'!$G$18*'ANALISI STATICA LINEARE'!$G$21*'ANALISI STATICA LINEARE'!$G$28*'ANALISI STATICA LINEARE'!$G$9*('ANALISI STATICA LINEARE'!$G$24/B188),'ANALISI STATICA LINEARE'!$G$18*'ANALISI STATICA LINEARE'!$G$21*'ANALISI STATICA LINEARE'!$G$28*'ANALISI STATICA LINEARE'!$G$9*(('ANALISI STATICA LINEARE'!$G$24*'ANALISI STATICA LINEARE'!$G$25)/B188^2))))</f>
        <v>0.11929181513430544</v>
      </c>
      <c r="E188" s="4"/>
      <c r="F188" s="4"/>
      <c r="G188" s="4"/>
      <c r="H188" s="4"/>
      <c r="I188" s="4"/>
      <c r="J188" s="4"/>
      <c r="K188" s="4"/>
      <c r="L188" s="4"/>
      <c r="M188" s="4"/>
      <c r="N188" s="4"/>
    </row>
    <row r="189" spans="2:14" x14ac:dyDescent="0.25">
      <c r="B189" s="21">
        <f t="shared" si="2"/>
        <v>1.7800000000000014</v>
      </c>
      <c r="C189" s="15">
        <f>1/'ANALISI STATICA LINEARE'!$G$17*IF(B189&lt;'ANALISI STATICA LINEARE'!$G$23,'ANALISI STATICA LINEARE'!$G$18*'ANALISI STATICA LINEARE'!$G$21*'ANALISI STATICA LINEARE'!$G$27*'ANALISI STATICA LINEARE'!$G$9*(B189/'ANALISI STATICA LINEARE'!$G$23+1/('ANALISI STATICA LINEARE'!$G$27*'ANALISI STATICA LINEARE'!$G$9)*(1-B189/'ANALISI STATICA LINEARE'!$G$23)),IF(B189&lt;'ANALISI STATICA LINEARE'!$G$24,'ANALISI STATICA LINEARE'!$G$18*'ANALISI STATICA LINEARE'!$G$21*'ANALISI STATICA LINEARE'!$G$27*'ANALISI STATICA LINEARE'!$G$9,IF(B189&lt;'ANALISI STATICA LINEARE'!$G$25,'ANALISI STATICA LINEARE'!$G$18*'ANALISI STATICA LINEARE'!$G$21*'ANALISI STATICA LINEARE'!$G$27*'ANALISI STATICA LINEARE'!$G$9*('ANALISI STATICA LINEARE'!$G$24/B189),'ANALISI STATICA LINEARE'!$G$18*'ANALISI STATICA LINEARE'!$G$21*'ANALISI STATICA LINEARE'!$G$27*'ANALISI STATICA LINEARE'!$G$9*(('ANALISI STATICA LINEARE'!$G$24*'ANALISI STATICA LINEARE'!$G$25)/B189^2))))</f>
        <v>0.17793245459639379</v>
      </c>
      <c r="D189" s="15">
        <f>1/'ANALISI STATICA LINEARE'!$G$17*IF(B189&lt;'ANALISI STATICA LINEARE'!$G$23,'ANALISI STATICA LINEARE'!$G$18*'ANALISI STATICA LINEARE'!$G$21*'ANALISI STATICA LINEARE'!$G$28*'ANALISI STATICA LINEARE'!$G$9*(B189/'ANALISI STATICA LINEARE'!$G$23+1/('ANALISI STATICA LINEARE'!$G$28*'ANALISI STATICA LINEARE'!$G$9)*(1-B189/'ANALISI STATICA LINEARE'!$G$23)),IF(B189&lt;'ANALISI STATICA LINEARE'!$G$24,'ANALISI STATICA LINEARE'!$G$18*'ANALISI STATICA LINEARE'!$G$21*'ANALISI STATICA LINEARE'!$G$28*'ANALISI STATICA LINEARE'!$G$9,IF(B189&lt;'ANALISI STATICA LINEARE'!$G$25,'ANALISI STATICA LINEARE'!$G$18*'ANALISI STATICA LINEARE'!$G$21*'ANALISI STATICA LINEARE'!$G$28*'ANALISI STATICA LINEARE'!$G$9*('ANALISI STATICA LINEARE'!$G$24/B189),'ANALISI STATICA LINEARE'!$G$18*'ANALISI STATICA LINEARE'!$G$21*'ANALISI STATICA LINEARE'!$G$28*'ANALISI STATICA LINEARE'!$G$9*(('ANALISI STATICA LINEARE'!$G$24*'ANALISI STATICA LINEARE'!$G$25)/B189^2))))</f>
        <v>0.11862163639759586</v>
      </c>
      <c r="E189" s="4"/>
      <c r="F189" s="4"/>
      <c r="G189" s="4"/>
      <c r="H189" s="4"/>
      <c r="I189" s="4"/>
      <c r="J189" s="4"/>
      <c r="K189" s="4"/>
      <c r="L189" s="4"/>
      <c r="M189" s="4"/>
      <c r="N189" s="4"/>
    </row>
    <row r="190" spans="2:14" x14ac:dyDescent="0.25">
      <c r="B190" s="21">
        <f t="shared" si="2"/>
        <v>1.7900000000000014</v>
      </c>
      <c r="C190" s="15">
        <f>1/'ANALISI STATICA LINEARE'!$G$17*IF(B190&lt;'ANALISI STATICA LINEARE'!$G$23,'ANALISI STATICA LINEARE'!$G$18*'ANALISI STATICA LINEARE'!$G$21*'ANALISI STATICA LINEARE'!$G$27*'ANALISI STATICA LINEARE'!$G$9*(B190/'ANALISI STATICA LINEARE'!$G$23+1/('ANALISI STATICA LINEARE'!$G$27*'ANALISI STATICA LINEARE'!$G$9)*(1-B190/'ANALISI STATICA LINEARE'!$G$23)),IF(B190&lt;'ANALISI STATICA LINEARE'!$G$24,'ANALISI STATICA LINEARE'!$G$18*'ANALISI STATICA LINEARE'!$G$21*'ANALISI STATICA LINEARE'!$G$27*'ANALISI STATICA LINEARE'!$G$9,IF(B190&lt;'ANALISI STATICA LINEARE'!$G$25,'ANALISI STATICA LINEARE'!$G$18*'ANALISI STATICA LINEARE'!$G$21*'ANALISI STATICA LINEARE'!$G$27*'ANALISI STATICA LINEARE'!$G$9*('ANALISI STATICA LINEARE'!$G$24/B190),'ANALISI STATICA LINEARE'!$G$18*'ANALISI STATICA LINEARE'!$G$21*'ANALISI STATICA LINEARE'!$G$27*'ANALISI STATICA LINEARE'!$G$9*(('ANALISI STATICA LINEARE'!$G$24*'ANALISI STATICA LINEARE'!$G$25)/B190^2))))</f>
        <v>0.17693841853719605</v>
      </c>
      <c r="D190" s="15">
        <f>1/'ANALISI STATICA LINEARE'!$G$17*IF(B190&lt;'ANALISI STATICA LINEARE'!$G$23,'ANALISI STATICA LINEARE'!$G$18*'ANALISI STATICA LINEARE'!$G$21*'ANALISI STATICA LINEARE'!$G$28*'ANALISI STATICA LINEARE'!$G$9*(B190/'ANALISI STATICA LINEARE'!$G$23+1/('ANALISI STATICA LINEARE'!$G$28*'ANALISI STATICA LINEARE'!$G$9)*(1-B190/'ANALISI STATICA LINEARE'!$G$23)),IF(B190&lt;'ANALISI STATICA LINEARE'!$G$24,'ANALISI STATICA LINEARE'!$G$18*'ANALISI STATICA LINEARE'!$G$21*'ANALISI STATICA LINEARE'!$G$28*'ANALISI STATICA LINEARE'!$G$9,IF(B190&lt;'ANALISI STATICA LINEARE'!$G$25,'ANALISI STATICA LINEARE'!$G$18*'ANALISI STATICA LINEARE'!$G$21*'ANALISI STATICA LINEARE'!$G$28*'ANALISI STATICA LINEARE'!$G$9*('ANALISI STATICA LINEARE'!$G$24/B190),'ANALISI STATICA LINEARE'!$G$18*'ANALISI STATICA LINEARE'!$G$21*'ANALISI STATICA LINEARE'!$G$28*'ANALISI STATICA LINEARE'!$G$9*(('ANALISI STATICA LINEARE'!$G$24*'ANALISI STATICA LINEARE'!$G$25)/B190^2))))</f>
        <v>0.11795894569146403</v>
      </c>
      <c r="E190" s="4"/>
      <c r="F190" s="4"/>
      <c r="G190" s="4"/>
      <c r="H190" s="4"/>
      <c r="I190" s="4"/>
      <c r="J190" s="4"/>
      <c r="K190" s="4"/>
      <c r="L190" s="4"/>
      <c r="M190" s="4"/>
      <c r="N190" s="4"/>
    </row>
    <row r="191" spans="2:14" x14ac:dyDescent="0.25">
      <c r="B191" s="21">
        <f t="shared" si="2"/>
        <v>1.8000000000000014</v>
      </c>
      <c r="C191" s="15">
        <f>1/'ANALISI STATICA LINEARE'!$G$17*IF(B191&lt;'ANALISI STATICA LINEARE'!$G$23,'ANALISI STATICA LINEARE'!$G$18*'ANALISI STATICA LINEARE'!$G$21*'ANALISI STATICA LINEARE'!$G$27*'ANALISI STATICA LINEARE'!$G$9*(B191/'ANALISI STATICA LINEARE'!$G$23+1/('ANALISI STATICA LINEARE'!$G$27*'ANALISI STATICA LINEARE'!$G$9)*(1-B191/'ANALISI STATICA LINEARE'!$G$23)),IF(B191&lt;'ANALISI STATICA LINEARE'!$G$24,'ANALISI STATICA LINEARE'!$G$18*'ANALISI STATICA LINEARE'!$G$21*'ANALISI STATICA LINEARE'!$G$27*'ANALISI STATICA LINEARE'!$G$9,IF(B191&lt;'ANALISI STATICA LINEARE'!$G$25,'ANALISI STATICA LINEARE'!$G$18*'ANALISI STATICA LINEARE'!$G$21*'ANALISI STATICA LINEARE'!$G$27*'ANALISI STATICA LINEARE'!$G$9*('ANALISI STATICA LINEARE'!$G$24/B191),'ANALISI STATICA LINEARE'!$G$18*'ANALISI STATICA LINEARE'!$G$21*'ANALISI STATICA LINEARE'!$G$27*'ANALISI STATICA LINEARE'!$G$9*(('ANALISI STATICA LINEARE'!$G$24*'ANALISI STATICA LINEARE'!$G$25)/B191^2))))</f>
        <v>0.17595542732310052</v>
      </c>
      <c r="D191" s="15">
        <f>1/'ANALISI STATICA LINEARE'!$G$17*IF(B191&lt;'ANALISI STATICA LINEARE'!$G$23,'ANALISI STATICA LINEARE'!$G$18*'ANALISI STATICA LINEARE'!$G$21*'ANALISI STATICA LINEARE'!$G$28*'ANALISI STATICA LINEARE'!$G$9*(B191/'ANALISI STATICA LINEARE'!$G$23+1/('ANALISI STATICA LINEARE'!$G$28*'ANALISI STATICA LINEARE'!$G$9)*(1-B191/'ANALISI STATICA LINEARE'!$G$23)),IF(B191&lt;'ANALISI STATICA LINEARE'!$G$24,'ANALISI STATICA LINEARE'!$G$18*'ANALISI STATICA LINEARE'!$G$21*'ANALISI STATICA LINEARE'!$G$28*'ANALISI STATICA LINEARE'!$G$9,IF(B191&lt;'ANALISI STATICA LINEARE'!$G$25,'ANALISI STATICA LINEARE'!$G$18*'ANALISI STATICA LINEARE'!$G$21*'ANALISI STATICA LINEARE'!$G$28*'ANALISI STATICA LINEARE'!$G$9*('ANALISI STATICA LINEARE'!$G$24/B191),'ANALISI STATICA LINEARE'!$G$18*'ANALISI STATICA LINEARE'!$G$21*'ANALISI STATICA LINEARE'!$G$28*'ANALISI STATICA LINEARE'!$G$9*(('ANALISI STATICA LINEARE'!$G$24*'ANALISI STATICA LINEARE'!$G$25)/B191^2))))</f>
        <v>0.11730361821540035</v>
      </c>
      <c r="E191" s="4"/>
      <c r="F191" s="4"/>
      <c r="G191" s="4"/>
      <c r="H191" s="4"/>
      <c r="I191" s="4"/>
      <c r="J191" s="4"/>
      <c r="K191" s="4"/>
      <c r="L191" s="4"/>
      <c r="M191" s="4"/>
      <c r="N191" s="4"/>
    </row>
    <row r="192" spans="2:14" x14ac:dyDescent="0.25">
      <c r="B192" s="21">
        <f t="shared" si="2"/>
        <v>1.8100000000000014</v>
      </c>
      <c r="C192" s="15">
        <f>1/'ANALISI STATICA LINEARE'!$G$17*IF(B192&lt;'ANALISI STATICA LINEARE'!$G$23,'ANALISI STATICA LINEARE'!$G$18*'ANALISI STATICA LINEARE'!$G$21*'ANALISI STATICA LINEARE'!$G$27*'ANALISI STATICA LINEARE'!$G$9*(B192/'ANALISI STATICA LINEARE'!$G$23+1/('ANALISI STATICA LINEARE'!$G$27*'ANALISI STATICA LINEARE'!$G$9)*(1-B192/'ANALISI STATICA LINEARE'!$G$23)),IF(B192&lt;'ANALISI STATICA LINEARE'!$G$24,'ANALISI STATICA LINEARE'!$G$18*'ANALISI STATICA LINEARE'!$G$21*'ANALISI STATICA LINEARE'!$G$27*'ANALISI STATICA LINEARE'!$G$9,IF(B192&lt;'ANALISI STATICA LINEARE'!$G$25,'ANALISI STATICA LINEARE'!$G$18*'ANALISI STATICA LINEARE'!$G$21*'ANALISI STATICA LINEARE'!$G$27*'ANALISI STATICA LINEARE'!$G$9*('ANALISI STATICA LINEARE'!$G$24/B192),'ANALISI STATICA LINEARE'!$G$18*'ANALISI STATICA LINEARE'!$G$21*'ANALISI STATICA LINEARE'!$G$27*'ANALISI STATICA LINEARE'!$G$9*(('ANALISI STATICA LINEARE'!$G$24*'ANALISI STATICA LINEARE'!$G$25)/B192^2))))</f>
        <v>0.17498329789037623</v>
      </c>
      <c r="D192" s="15">
        <f>1/'ANALISI STATICA LINEARE'!$G$17*IF(B192&lt;'ANALISI STATICA LINEARE'!$G$23,'ANALISI STATICA LINEARE'!$G$18*'ANALISI STATICA LINEARE'!$G$21*'ANALISI STATICA LINEARE'!$G$28*'ANALISI STATICA LINEARE'!$G$9*(B192/'ANALISI STATICA LINEARE'!$G$23+1/('ANALISI STATICA LINEARE'!$G$28*'ANALISI STATICA LINEARE'!$G$9)*(1-B192/'ANALISI STATICA LINEARE'!$G$23)),IF(B192&lt;'ANALISI STATICA LINEARE'!$G$24,'ANALISI STATICA LINEARE'!$G$18*'ANALISI STATICA LINEARE'!$G$21*'ANALISI STATICA LINEARE'!$G$28*'ANALISI STATICA LINEARE'!$G$9,IF(B192&lt;'ANALISI STATICA LINEARE'!$G$25,'ANALISI STATICA LINEARE'!$G$18*'ANALISI STATICA LINEARE'!$G$21*'ANALISI STATICA LINEARE'!$G$28*'ANALISI STATICA LINEARE'!$G$9*('ANALISI STATICA LINEARE'!$G$24/B192),'ANALISI STATICA LINEARE'!$G$18*'ANALISI STATICA LINEARE'!$G$21*'ANALISI STATICA LINEARE'!$G$28*'ANALISI STATICA LINEARE'!$G$9*(('ANALISI STATICA LINEARE'!$G$24*'ANALISI STATICA LINEARE'!$G$25)/B192^2))))</f>
        <v>0.11665553192691748</v>
      </c>
      <c r="E192" s="4"/>
      <c r="F192" s="4"/>
      <c r="G192" s="4"/>
      <c r="H192" s="4"/>
      <c r="I192" s="4"/>
      <c r="J192" s="4"/>
      <c r="K192" s="4"/>
      <c r="L192" s="4"/>
      <c r="M192" s="4"/>
      <c r="N192" s="4"/>
    </row>
    <row r="193" spans="2:14" x14ac:dyDescent="0.25">
      <c r="B193" s="21">
        <f t="shared" si="2"/>
        <v>1.8200000000000014</v>
      </c>
      <c r="C193" s="15">
        <f>1/'ANALISI STATICA LINEARE'!$G$17*IF(B193&lt;'ANALISI STATICA LINEARE'!$G$23,'ANALISI STATICA LINEARE'!$G$18*'ANALISI STATICA LINEARE'!$G$21*'ANALISI STATICA LINEARE'!$G$27*'ANALISI STATICA LINEARE'!$G$9*(B193/'ANALISI STATICA LINEARE'!$G$23+1/('ANALISI STATICA LINEARE'!$G$27*'ANALISI STATICA LINEARE'!$G$9)*(1-B193/'ANALISI STATICA LINEARE'!$G$23)),IF(B193&lt;'ANALISI STATICA LINEARE'!$G$24,'ANALISI STATICA LINEARE'!$G$18*'ANALISI STATICA LINEARE'!$G$21*'ANALISI STATICA LINEARE'!$G$27*'ANALISI STATICA LINEARE'!$G$9,IF(B193&lt;'ANALISI STATICA LINEARE'!$G$25,'ANALISI STATICA LINEARE'!$G$18*'ANALISI STATICA LINEARE'!$G$21*'ANALISI STATICA LINEARE'!$G$27*'ANALISI STATICA LINEARE'!$G$9*('ANALISI STATICA LINEARE'!$G$24/B193),'ANALISI STATICA LINEARE'!$G$18*'ANALISI STATICA LINEARE'!$G$21*'ANALISI STATICA LINEARE'!$G$27*'ANALISI STATICA LINEARE'!$G$9*(('ANALISI STATICA LINEARE'!$G$24*'ANALISI STATICA LINEARE'!$G$25)/B193^2))))</f>
        <v>0.17402185119867086</v>
      </c>
      <c r="D193" s="15">
        <f>1/'ANALISI STATICA LINEARE'!$G$17*IF(B193&lt;'ANALISI STATICA LINEARE'!$G$23,'ANALISI STATICA LINEARE'!$G$18*'ANALISI STATICA LINEARE'!$G$21*'ANALISI STATICA LINEARE'!$G$28*'ANALISI STATICA LINEARE'!$G$9*(B193/'ANALISI STATICA LINEARE'!$G$23+1/('ANALISI STATICA LINEARE'!$G$28*'ANALISI STATICA LINEARE'!$G$9)*(1-B193/'ANALISI STATICA LINEARE'!$G$23)),IF(B193&lt;'ANALISI STATICA LINEARE'!$G$24,'ANALISI STATICA LINEARE'!$G$18*'ANALISI STATICA LINEARE'!$G$21*'ANALISI STATICA LINEARE'!$G$28*'ANALISI STATICA LINEARE'!$G$9,IF(B193&lt;'ANALISI STATICA LINEARE'!$G$25,'ANALISI STATICA LINEARE'!$G$18*'ANALISI STATICA LINEARE'!$G$21*'ANALISI STATICA LINEARE'!$G$28*'ANALISI STATICA LINEARE'!$G$9*('ANALISI STATICA LINEARE'!$G$24/B193),'ANALISI STATICA LINEARE'!$G$18*'ANALISI STATICA LINEARE'!$G$21*'ANALISI STATICA LINEARE'!$G$28*'ANALISI STATICA LINEARE'!$G$9*(('ANALISI STATICA LINEARE'!$G$24*'ANALISI STATICA LINEARE'!$G$25)/B193^2))))</f>
        <v>0.11601456746578055</v>
      </c>
      <c r="E193" s="4"/>
      <c r="F193" s="4"/>
      <c r="G193" s="4"/>
      <c r="H193" s="4"/>
      <c r="I193" s="4"/>
      <c r="J193" s="4"/>
      <c r="K193" s="4"/>
      <c r="L193" s="4"/>
      <c r="M193" s="4"/>
      <c r="N193" s="4"/>
    </row>
    <row r="194" spans="2:14" x14ac:dyDescent="0.25">
      <c r="B194" s="21">
        <f t="shared" si="2"/>
        <v>1.8300000000000014</v>
      </c>
      <c r="C194" s="15">
        <f>1/'ANALISI STATICA LINEARE'!$G$17*IF(B194&lt;'ANALISI STATICA LINEARE'!$G$23,'ANALISI STATICA LINEARE'!$G$18*'ANALISI STATICA LINEARE'!$G$21*'ANALISI STATICA LINEARE'!$G$27*'ANALISI STATICA LINEARE'!$G$9*(B194/'ANALISI STATICA LINEARE'!$G$23+1/('ANALISI STATICA LINEARE'!$G$27*'ANALISI STATICA LINEARE'!$G$9)*(1-B194/'ANALISI STATICA LINEARE'!$G$23)),IF(B194&lt;'ANALISI STATICA LINEARE'!$G$24,'ANALISI STATICA LINEARE'!$G$18*'ANALISI STATICA LINEARE'!$G$21*'ANALISI STATICA LINEARE'!$G$27*'ANALISI STATICA LINEARE'!$G$9,IF(B194&lt;'ANALISI STATICA LINEARE'!$G$25,'ANALISI STATICA LINEARE'!$G$18*'ANALISI STATICA LINEARE'!$G$21*'ANALISI STATICA LINEARE'!$G$27*'ANALISI STATICA LINEARE'!$G$9*('ANALISI STATICA LINEARE'!$G$24/B194),'ANALISI STATICA LINEARE'!$G$18*'ANALISI STATICA LINEARE'!$G$21*'ANALISI STATICA LINEARE'!$G$27*'ANALISI STATICA LINEARE'!$G$9*(('ANALISI STATICA LINEARE'!$G$24*'ANALISI STATICA LINEARE'!$G$25)/B194^2))))</f>
        <v>0.1730709121210825</v>
      </c>
      <c r="D194" s="15">
        <f>1/'ANALISI STATICA LINEARE'!$G$17*IF(B194&lt;'ANALISI STATICA LINEARE'!$G$23,'ANALISI STATICA LINEARE'!$G$18*'ANALISI STATICA LINEARE'!$G$21*'ANALISI STATICA LINEARE'!$G$28*'ANALISI STATICA LINEARE'!$G$9*(B194/'ANALISI STATICA LINEARE'!$G$23+1/('ANALISI STATICA LINEARE'!$G$28*'ANALISI STATICA LINEARE'!$G$9)*(1-B194/'ANALISI STATICA LINEARE'!$G$23)),IF(B194&lt;'ANALISI STATICA LINEARE'!$G$24,'ANALISI STATICA LINEARE'!$G$18*'ANALISI STATICA LINEARE'!$G$21*'ANALISI STATICA LINEARE'!$G$28*'ANALISI STATICA LINEARE'!$G$9,IF(B194&lt;'ANALISI STATICA LINEARE'!$G$25,'ANALISI STATICA LINEARE'!$G$18*'ANALISI STATICA LINEARE'!$G$21*'ANALISI STATICA LINEARE'!$G$28*'ANALISI STATICA LINEARE'!$G$9*('ANALISI STATICA LINEARE'!$G$24/B194),'ANALISI STATICA LINEARE'!$G$18*'ANALISI STATICA LINEARE'!$G$21*'ANALISI STATICA LINEARE'!$G$28*'ANALISI STATICA LINEARE'!$G$9*(('ANALISI STATICA LINEARE'!$G$24*'ANALISI STATICA LINEARE'!$G$25)/B194^2))))</f>
        <v>0.11538060808072165</v>
      </c>
      <c r="E194" s="4"/>
      <c r="F194" s="4"/>
      <c r="G194" s="4"/>
      <c r="H194" s="4"/>
      <c r="I194" s="4"/>
      <c r="J194" s="4"/>
      <c r="K194" s="4"/>
      <c r="L194" s="4"/>
      <c r="M194" s="4"/>
      <c r="N194" s="4"/>
    </row>
    <row r="195" spans="2:14" x14ac:dyDescent="0.25">
      <c r="B195" s="21">
        <f t="shared" si="2"/>
        <v>1.8400000000000014</v>
      </c>
      <c r="C195" s="15">
        <f>1/'ANALISI STATICA LINEARE'!$G$17*IF(B195&lt;'ANALISI STATICA LINEARE'!$G$23,'ANALISI STATICA LINEARE'!$G$18*'ANALISI STATICA LINEARE'!$G$21*'ANALISI STATICA LINEARE'!$G$27*'ANALISI STATICA LINEARE'!$G$9*(B195/'ANALISI STATICA LINEARE'!$G$23+1/('ANALISI STATICA LINEARE'!$G$27*'ANALISI STATICA LINEARE'!$G$9)*(1-B195/'ANALISI STATICA LINEARE'!$G$23)),IF(B195&lt;'ANALISI STATICA LINEARE'!$G$24,'ANALISI STATICA LINEARE'!$G$18*'ANALISI STATICA LINEARE'!$G$21*'ANALISI STATICA LINEARE'!$G$27*'ANALISI STATICA LINEARE'!$G$9,IF(B195&lt;'ANALISI STATICA LINEARE'!$G$25,'ANALISI STATICA LINEARE'!$G$18*'ANALISI STATICA LINEARE'!$G$21*'ANALISI STATICA LINEARE'!$G$27*'ANALISI STATICA LINEARE'!$G$9*('ANALISI STATICA LINEARE'!$G$24/B195),'ANALISI STATICA LINEARE'!$G$18*'ANALISI STATICA LINEARE'!$G$21*'ANALISI STATICA LINEARE'!$G$27*'ANALISI STATICA LINEARE'!$G$9*(('ANALISI STATICA LINEARE'!$G$24*'ANALISI STATICA LINEARE'!$G$25)/B195^2))))</f>
        <v>0.17213030933781573</v>
      </c>
      <c r="D195" s="15">
        <f>1/'ANALISI STATICA LINEARE'!$G$17*IF(B195&lt;'ANALISI STATICA LINEARE'!$G$23,'ANALISI STATICA LINEARE'!$G$18*'ANALISI STATICA LINEARE'!$G$21*'ANALISI STATICA LINEARE'!$G$28*'ANALISI STATICA LINEARE'!$G$9*(B195/'ANALISI STATICA LINEARE'!$G$23+1/('ANALISI STATICA LINEARE'!$G$28*'ANALISI STATICA LINEARE'!$G$9)*(1-B195/'ANALISI STATICA LINEARE'!$G$23)),IF(B195&lt;'ANALISI STATICA LINEARE'!$G$24,'ANALISI STATICA LINEARE'!$G$18*'ANALISI STATICA LINEARE'!$G$21*'ANALISI STATICA LINEARE'!$G$28*'ANALISI STATICA LINEARE'!$G$9,IF(B195&lt;'ANALISI STATICA LINEARE'!$G$25,'ANALISI STATICA LINEARE'!$G$18*'ANALISI STATICA LINEARE'!$G$21*'ANALISI STATICA LINEARE'!$G$28*'ANALISI STATICA LINEARE'!$G$9*('ANALISI STATICA LINEARE'!$G$24/B195),'ANALISI STATICA LINEARE'!$G$18*'ANALISI STATICA LINEARE'!$G$21*'ANALISI STATICA LINEARE'!$G$28*'ANALISI STATICA LINEARE'!$G$9*(('ANALISI STATICA LINEARE'!$G$24*'ANALISI STATICA LINEARE'!$G$25)/B195^2))))</f>
        <v>0.11475353955854382</v>
      </c>
      <c r="E195" s="4"/>
      <c r="F195" s="4"/>
      <c r="G195" s="4"/>
      <c r="H195" s="4"/>
      <c r="I195" s="4"/>
      <c r="J195" s="4"/>
      <c r="K195" s="4"/>
      <c r="L195" s="4"/>
      <c r="M195" s="4"/>
      <c r="N195" s="4"/>
    </row>
    <row r="196" spans="2:14" x14ac:dyDescent="0.25">
      <c r="B196" s="21">
        <f t="shared" si="2"/>
        <v>1.8500000000000014</v>
      </c>
      <c r="C196" s="15">
        <f>1/'ANALISI STATICA LINEARE'!$G$17*IF(B196&lt;'ANALISI STATICA LINEARE'!$G$23,'ANALISI STATICA LINEARE'!$G$18*'ANALISI STATICA LINEARE'!$G$21*'ANALISI STATICA LINEARE'!$G$27*'ANALISI STATICA LINEARE'!$G$9*(B196/'ANALISI STATICA LINEARE'!$G$23+1/('ANALISI STATICA LINEARE'!$G$27*'ANALISI STATICA LINEARE'!$G$9)*(1-B196/'ANALISI STATICA LINEARE'!$G$23)),IF(B196&lt;'ANALISI STATICA LINEARE'!$G$24,'ANALISI STATICA LINEARE'!$G$18*'ANALISI STATICA LINEARE'!$G$21*'ANALISI STATICA LINEARE'!$G$27*'ANALISI STATICA LINEARE'!$G$9,IF(B196&lt;'ANALISI STATICA LINEARE'!$G$25,'ANALISI STATICA LINEARE'!$G$18*'ANALISI STATICA LINEARE'!$G$21*'ANALISI STATICA LINEARE'!$G$27*'ANALISI STATICA LINEARE'!$G$9*('ANALISI STATICA LINEARE'!$G$24/B196),'ANALISI STATICA LINEARE'!$G$18*'ANALISI STATICA LINEARE'!$G$21*'ANALISI STATICA LINEARE'!$G$27*'ANALISI STATICA LINEARE'!$G$9*(('ANALISI STATICA LINEARE'!$G$24*'ANALISI STATICA LINEARE'!$G$25)/B196^2))))</f>
        <v>0.171199875233287</v>
      </c>
      <c r="D196" s="15">
        <f>1/'ANALISI STATICA LINEARE'!$G$17*IF(B196&lt;'ANALISI STATICA LINEARE'!$G$23,'ANALISI STATICA LINEARE'!$G$18*'ANALISI STATICA LINEARE'!$G$21*'ANALISI STATICA LINEARE'!$G$28*'ANALISI STATICA LINEARE'!$G$9*(B196/'ANALISI STATICA LINEARE'!$G$23+1/('ANALISI STATICA LINEARE'!$G$28*'ANALISI STATICA LINEARE'!$G$9)*(1-B196/'ANALISI STATICA LINEARE'!$G$23)),IF(B196&lt;'ANALISI STATICA LINEARE'!$G$24,'ANALISI STATICA LINEARE'!$G$18*'ANALISI STATICA LINEARE'!$G$21*'ANALISI STATICA LINEARE'!$G$28*'ANALISI STATICA LINEARE'!$G$9,IF(B196&lt;'ANALISI STATICA LINEARE'!$G$25,'ANALISI STATICA LINEARE'!$G$18*'ANALISI STATICA LINEARE'!$G$21*'ANALISI STATICA LINEARE'!$G$28*'ANALISI STATICA LINEARE'!$G$9*('ANALISI STATICA LINEARE'!$G$24/B196),'ANALISI STATICA LINEARE'!$G$18*'ANALISI STATICA LINEARE'!$G$21*'ANALISI STATICA LINEARE'!$G$28*'ANALISI STATICA LINEARE'!$G$9*(('ANALISI STATICA LINEARE'!$G$24*'ANALISI STATICA LINEARE'!$G$25)/B196^2))))</f>
        <v>0.11413325015552465</v>
      </c>
      <c r="E196" s="4"/>
      <c r="F196" s="4"/>
      <c r="G196" s="4"/>
      <c r="H196" s="4"/>
      <c r="I196" s="4"/>
      <c r="J196" s="4"/>
      <c r="K196" s="4"/>
      <c r="L196" s="4"/>
      <c r="M196" s="4"/>
      <c r="N196" s="4"/>
    </row>
    <row r="197" spans="2:14" x14ac:dyDescent="0.25">
      <c r="B197" s="21">
        <f t="shared" si="2"/>
        <v>1.8600000000000014</v>
      </c>
      <c r="C197" s="15">
        <f>1/'ANALISI STATICA LINEARE'!$G$17*IF(B197&lt;'ANALISI STATICA LINEARE'!$G$23,'ANALISI STATICA LINEARE'!$G$18*'ANALISI STATICA LINEARE'!$G$21*'ANALISI STATICA LINEARE'!$G$27*'ANALISI STATICA LINEARE'!$G$9*(B197/'ANALISI STATICA LINEARE'!$G$23+1/('ANALISI STATICA LINEARE'!$G$27*'ANALISI STATICA LINEARE'!$G$9)*(1-B197/'ANALISI STATICA LINEARE'!$G$23)),IF(B197&lt;'ANALISI STATICA LINEARE'!$G$24,'ANALISI STATICA LINEARE'!$G$18*'ANALISI STATICA LINEARE'!$G$21*'ANALISI STATICA LINEARE'!$G$27*'ANALISI STATICA LINEARE'!$G$9,IF(B197&lt;'ANALISI STATICA LINEARE'!$G$25,'ANALISI STATICA LINEARE'!$G$18*'ANALISI STATICA LINEARE'!$G$21*'ANALISI STATICA LINEARE'!$G$27*'ANALISI STATICA LINEARE'!$G$9*('ANALISI STATICA LINEARE'!$G$24/B197),'ANALISI STATICA LINEARE'!$G$18*'ANALISI STATICA LINEARE'!$G$21*'ANALISI STATICA LINEARE'!$G$27*'ANALISI STATICA LINEARE'!$G$9*(('ANALISI STATICA LINEARE'!$G$24*'ANALISI STATICA LINEARE'!$G$25)/B197^2))))</f>
        <v>0.17027944579654891</v>
      </c>
      <c r="D197" s="15">
        <f>1/'ANALISI STATICA LINEARE'!$G$17*IF(B197&lt;'ANALISI STATICA LINEARE'!$G$23,'ANALISI STATICA LINEARE'!$G$18*'ANALISI STATICA LINEARE'!$G$21*'ANALISI STATICA LINEARE'!$G$28*'ANALISI STATICA LINEARE'!$G$9*(B197/'ANALISI STATICA LINEARE'!$G$23+1/('ANALISI STATICA LINEARE'!$G$28*'ANALISI STATICA LINEARE'!$G$9)*(1-B197/'ANALISI STATICA LINEARE'!$G$23)),IF(B197&lt;'ANALISI STATICA LINEARE'!$G$24,'ANALISI STATICA LINEARE'!$G$18*'ANALISI STATICA LINEARE'!$G$21*'ANALISI STATICA LINEARE'!$G$28*'ANALISI STATICA LINEARE'!$G$9,IF(B197&lt;'ANALISI STATICA LINEARE'!$G$25,'ANALISI STATICA LINEARE'!$G$18*'ANALISI STATICA LINEARE'!$G$21*'ANALISI STATICA LINEARE'!$G$28*'ANALISI STATICA LINEARE'!$G$9*('ANALISI STATICA LINEARE'!$G$24/B197),'ANALISI STATICA LINEARE'!$G$18*'ANALISI STATICA LINEARE'!$G$21*'ANALISI STATICA LINEARE'!$G$28*'ANALISI STATICA LINEARE'!$G$9*(('ANALISI STATICA LINEARE'!$G$24*'ANALISI STATICA LINEARE'!$G$25)/B197^2))))</f>
        <v>0.11351963053103259</v>
      </c>
      <c r="E197" s="4"/>
      <c r="F197" s="4"/>
      <c r="G197" s="4"/>
      <c r="H197" s="4"/>
      <c r="I197" s="4"/>
      <c r="J197" s="4"/>
      <c r="K197" s="4"/>
      <c r="L197" s="4"/>
      <c r="M197" s="4"/>
      <c r="N197" s="4"/>
    </row>
    <row r="198" spans="2:14" x14ac:dyDescent="0.25">
      <c r="B198" s="21">
        <f t="shared" si="2"/>
        <v>1.8700000000000014</v>
      </c>
      <c r="C198" s="15">
        <f>1/'ANALISI STATICA LINEARE'!$G$17*IF(B198&lt;'ANALISI STATICA LINEARE'!$G$23,'ANALISI STATICA LINEARE'!$G$18*'ANALISI STATICA LINEARE'!$G$21*'ANALISI STATICA LINEARE'!$G$27*'ANALISI STATICA LINEARE'!$G$9*(B198/'ANALISI STATICA LINEARE'!$G$23+1/('ANALISI STATICA LINEARE'!$G$27*'ANALISI STATICA LINEARE'!$G$9)*(1-B198/'ANALISI STATICA LINEARE'!$G$23)),IF(B198&lt;'ANALISI STATICA LINEARE'!$G$24,'ANALISI STATICA LINEARE'!$G$18*'ANALISI STATICA LINEARE'!$G$21*'ANALISI STATICA LINEARE'!$G$27*'ANALISI STATICA LINEARE'!$G$9,IF(B198&lt;'ANALISI STATICA LINEARE'!$G$25,'ANALISI STATICA LINEARE'!$G$18*'ANALISI STATICA LINEARE'!$G$21*'ANALISI STATICA LINEARE'!$G$27*'ANALISI STATICA LINEARE'!$G$9*('ANALISI STATICA LINEARE'!$G$24/B198),'ANALISI STATICA LINEARE'!$G$18*'ANALISI STATICA LINEARE'!$G$21*'ANALISI STATICA LINEARE'!$G$27*'ANALISI STATICA LINEARE'!$G$9*(('ANALISI STATICA LINEARE'!$G$24*'ANALISI STATICA LINEARE'!$G$25)/B198^2))))</f>
        <v>0.1693688605249096</v>
      </c>
      <c r="D198" s="15">
        <f>1/'ANALISI STATICA LINEARE'!$G$17*IF(B198&lt;'ANALISI STATICA LINEARE'!$G$23,'ANALISI STATICA LINEARE'!$G$18*'ANALISI STATICA LINEARE'!$G$21*'ANALISI STATICA LINEARE'!$G$28*'ANALISI STATICA LINEARE'!$G$9*(B198/'ANALISI STATICA LINEARE'!$G$23+1/('ANALISI STATICA LINEARE'!$G$28*'ANALISI STATICA LINEARE'!$G$9)*(1-B198/'ANALISI STATICA LINEARE'!$G$23)),IF(B198&lt;'ANALISI STATICA LINEARE'!$G$24,'ANALISI STATICA LINEARE'!$G$18*'ANALISI STATICA LINEARE'!$G$21*'ANALISI STATICA LINEARE'!$G$28*'ANALISI STATICA LINEARE'!$G$9,IF(B198&lt;'ANALISI STATICA LINEARE'!$G$25,'ANALISI STATICA LINEARE'!$G$18*'ANALISI STATICA LINEARE'!$G$21*'ANALISI STATICA LINEARE'!$G$28*'ANALISI STATICA LINEARE'!$G$9*('ANALISI STATICA LINEARE'!$G$24/B198),'ANALISI STATICA LINEARE'!$G$18*'ANALISI STATICA LINEARE'!$G$21*'ANALISI STATICA LINEARE'!$G$28*'ANALISI STATICA LINEARE'!$G$9*(('ANALISI STATICA LINEARE'!$G$24*'ANALISI STATICA LINEARE'!$G$25)/B198^2))))</f>
        <v>0.11291257368327307</v>
      </c>
      <c r="E198" s="4"/>
      <c r="F198" s="4"/>
      <c r="G198" s="4"/>
      <c r="H198" s="4"/>
      <c r="I198" s="4"/>
      <c r="J198" s="4"/>
      <c r="K198" s="4"/>
      <c r="L198" s="4"/>
      <c r="M198" s="4"/>
      <c r="N198" s="4"/>
    </row>
    <row r="199" spans="2:14" x14ac:dyDescent="0.25">
      <c r="B199" s="21">
        <f t="shared" si="2"/>
        <v>1.8800000000000014</v>
      </c>
      <c r="C199" s="15">
        <f>1/'ANALISI STATICA LINEARE'!$G$17*IF(B199&lt;'ANALISI STATICA LINEARE'!$G$23,'ANALISI STATICA LINEARE'!$G$18*'ANALISI STATICA LINEARE'!$G$21*'ANALISI STATICA LINEARE'!$G$27*'ANALISI STATICA LINEARE'!$G$9*(B199/'ANALISI STATICA LINEARE'!$G$23+1/('ANALISI STATICA LINEARE'!$G$27*'ANALISI STATICA LINEARE'!$G$9)*(1-B199/'ANALISI STATICA LINEARE'!$G$23)),IF(B199&lt;'ANALISI STATICA LINEARE'!$G$24,'ANALISI STATICA LINEARE'!$G$18*'ANALISI STATICA LINEARE'!$G$21*'ANALISI STATICA LINEARE'!$G$27*'ANALISI STATICA LINEARE'!$G$9,IF(B199&lt;'ANALISI STATICA LINEARE'!$G$25,'ANALISI STATICA LINEARE'!$G$18*'ANALISI STATICA LINEARE'!$G$21*'ANALISI STATICA LINEARE'!$G$27*'ANALISI STATICA LINEARE'!$G$9*('ANALISI STATICA LINEARE'!$G$24/B199),'ANALISI STATICA LINEARE'!$G$18*'ANALISI STATICA LINEARE'!$G$21*'ANALISI STATICA LINEARE'!$G$27*'ANALISI STATICA LINEARE'!$G$9*(('ANALISI STATICA LINEARE'!$G$24*'ANALISI STATICA LINEARE'!$G$25)/B199^2))))</f>
        <v>0.16846796233062819</v>
      </c>
      <c r="D199" s="15">
        <f>1/'ANALISI STATICA LINEARE'!$G$17*IF(B199&lt;'ANALISI STATICA LINEARE'!$G$23,'ANALISI STATICA LINEARE'!$G$18*'ANALISI STATICA LINEARE'!$G$21*'ANALISI STATICA LINEARE'!$G$28*'ANALISI STATICA LINEARE'!$G$9*(B199/'ANALISI STATICA LINEARE'!$G$23+1/('ANALISI STATICA LINEARE'!$G$28*'ANALISI STATICA LINEARE'!$G$9)*(1-B199/'ANALISI STATICA LINEARE'!$G$23)),IF(B199&lt;'ANALISI STATICA LINEARE'!$G$24,'ANALISI STATICA LINEARE'!$G$18*'ANALISI STATICA LINEARE'!$G$21*'ANALISI STATICA LINEARE'!$G$28*'ANALISI STATICA LINEARE'!$G$9,IF(B199&lt;'ANALISI STATICA LINEARE'!$G$25,'ANALISI STATICA LINEARE'!$G$18*'ANALISI STATICA LINEARE'!$G$21*'ANALISI STATICA LINEARE'!$G$28*'ANALISI STATICA LINEARE'!$G$9*('ANALISI STATICA LINEARE'!$G$24/B199),'ANALISI STATICA LINEARE'!$G$18*'ANALISI STATICA LINEARE'!$G$21*'ANALISI STATICA LINEARE'!$G$28*'ANALISI STATICA LINEARE'!$G$9*(('ANALISI STATICA LINEARE'!$G$24*'ANALISI STATICA LINEARE'!$G$25)/B199^2))))</f>
        <v>0.11231197488708546</v>
      </c>
      <c r="E199" s="4"/>
      <c r="F199" s="4"/>
      <c r="G199" s="4"/>
      <c r="H199" s="4"/>
      <c r="I199" s="4"/>
      <c r="J199" s="4"/>
      <c r="K199" s="4"/>
      <c r="L199" s="4"/>
      <c r="M199" s="4"/>
      <c r="N199" s="4"/>
    </row>
    <row r="200" spans="2:14" x14ac:dyDescent="0.25">
      <c r="B200" s="21">
        <f t="shared" si="2"/>
        <v>1.8900000000000015</v>
      </c>
      <c r="C200" s="15">
        <f>1/'ANALISI STATICA LINEARE'!$G$17*IF(B200&lt;'ANALISI STATICA LINEARE'!$G$23,'ANALISI STATICA LINEARE'!$G$18*'ANALISI STATICA LINEARE'!$G$21*'ANALISI STATICA LINEARE'!$G$27*'ANALISI STATICA LINEARE'!$G$9*(B200/'ANALISI STATICA LINEARE'!$G$23+1/('ANALISI STATICA LINEARE'!$G$27*'ANALISI STATICA LINEARE'!$G$9)*(1-B200/'ANALISI STATICA LINEARE'!$G$23)),IF(B200&lt;'ANALISI STATICA LINEARE'!$G$24,'ANALISI STATICA LINEARE'!$G$18*'ANALISI STATICA LINEARE'!$G$21*'ANALISI STATICA LINEARE'!$G$27*'ANALISI STATICA LINEARE'!$G$9,IF(B200&lt;'ANALISI STATICA LINEARE'!$G$25,'ANALISI STATICA LINEARE'!$G$18*'ANALISI STATICA LINEARE'!$G$21*'ANALISI STATICA LINEARE'!$G$27*'ANALISI STATICA LINEARE'!$G$9*('ANALISI STATICA LINEARE'!$G$24/B200),'ANALISI STATICA LINEARE'!$G$18*'ANALISI STATICA LINEARE'!$G$21*'ANALISI STATICA LINEARE'!$G$27*'ANALISI STATICA LINEARE'!$G$9*(('ANALISI STATICA LINEARE'!$G$24*'ANALISI STATICA LINEARE'!$G$25)/B200^2))))</f>
        <v>0.16757659745057193</v>
      </c>
      <c r="D200" s="15">
        <f>1/'ANALISI STATICA LINEARE'!$G$17*IF(B200&lt;'ANALISI STATICA LINEARE'!$G$23,'ANALISI STATICA LINEARE'!$G$18*'ANALISI STATICA LINEARE'!$G$21*'ANALISI STATICA LINEARE'!$G$28*'ANALISI STATICA LINEARE'!$G$9*(B200/'ANALISI STATICA LINEARE'!$G$23+1/('ANALISI STATICA LINEARE'!$G$28*'ANALISI STATICA LINEARE'!$G$9)*(1-B200/'ANALISI STATICA LINEARE'!$G$23)),IF(B200&lt;'ANALISI STATICA LINEARE'!$G$24,'ANALISI STATICA LINEARE'!$G$18*'ANALISI STATICA LINEARE'!$G$21*'ANALISI STATICA LINEARE'!$G$28*'ANALISI STATICA LINEARE'!$G$9,IF(B200&lt;'ANALISI STATICA LINEARE'!$G$25,'ANALISI STATICA LINEARE'!$G$18*'ANALISI STATICA LINEARE'!$G$21*'ANALISI STATICA LINEARE'!$G$28*'ANALISI STATICA LINEARE'!$G$9*('ANALISI STATICA LINEARE'!$G$24/B200),'ANALISI STATICA LINEARE'!$G$18*'ANALISI STATICA LINEARE'!$G$21*'ANALISI STATICA LINEARE'!$G$28*'ANALISI STATICA LINEARE'!$G$9*(('ANALISI STATICA LINEARE'!$G$24*'ANALISI STATICA LINEARE'!$G$25)/B200^2))))</f>
        <v>0.11171773163371461</v>
      </c>
      <c r="E200" s="4"/>
      <c r="F200" s="4"/>
      <c r="G200" s="4"/>
      <c r="H200" s="4"/>
      <c r="I200" s="4"/>
      <c r="J200" s="4"/>
      <c r="K200" s="4"/>
      <c r="L200" s="4"/>
      <c r="M200" s="4"/>
      <c r="N200" s="4"/>
    </row>
    <row r="201" spans="2:14" x14ac:dyDescent="0.25">
      <c r="B201" s="21">
        <f t="shared" si="2"/>
        <v>1.9000000000000015</v>
      </c>
      <c r="C201" s="15">
        <f>1/'ANALISI STATICA LINEARE'!$G$17*IF(B201&lt;'ANALISI STATICA LINEARE'!$G$23,'ANALISI STATICA LINEARE'!$G$18*'ANALISI STATICA LINEARE'!$G$21*'ANALISI STATICA LINEARE'!$G$27*'ANALISI STATICA LINEARE'!$G$9*(B201/'ANALISI STATICA LINEARE'!$G$23+1/('ANALISI STATICA LINEARE'!$G$27*'ANALISI STATICA LINEARE'!$G$9)*(1-B201/'ANALISI STATICA LINEARE'!$G$23)),IF(B201&lt;'ANALISI STATICA LINEARE'!$G$24,'ANALISI STATICA LINEARE'!$G$18*'ANALISI STATICA LINEARE'!$G$21*'ANALISI STATICA LINEARE'!$G$27*'ANALISI STATICA LINEARE'!$G$9,IF(B201&lt;'ANALISI STATICA LINEARE'!$G$25,'ANALISI STATICA LINEARE'!$G$18*'ANALISI STATICA LINEARE'!$G$21*'ANALISI STATICA LINEARE'!$G$27*'ANALISI STATICA LINEARE'!$G$9*('ANALISI STATICA LINEARE'!$G$24/B201),'ANALISI STATICA LINEARE'!$G$18*'ANALISI STATICA LINEARE'!$G$21*'ANALISI STATICA LINEARE'!$G$27*'ANALISI STATICA LINEARE'!$G$9*(('ANALISI STATICA LINEARE'!$G$24*'ANALISI STATICA LINEARE'!$G$25)/B201^2))))</f>
        <v>0.16669461535872682</v>
      </c>
      <c r="D201" s="15">
        <f>1/'ANALISI STATICA LINEARE'!$G$17*IF(B201&lt;'ANALISI STATICA LINEARE'!$G$23,'ANALISI STATICA LINEARE'!$G$18*'ANALISI STATICA LINEARE'!$G$21*'ANALISI STATICA LINEARE'!$G$28*'ANALISI STATICA LINEARE'!$G$9*(B201/'ANALISI STATICA LINEARE'!$G$23+1/('ANALISI STATICA LINEARE'!$G$28*'ANALISI STATICA LINEARE'!$G$9)*(1-B201/'ANALISI STATICA LINEARE'!$G$23)),IF(B201&lt;'ANALISI STATICA LINEARE'!$G$24,'ANALISI STATICA LINEARE'!$G$18*'ANALISI STATICA LINEARE'!$G$21*'ANALISI STATICA LINEARE'!$G$28*'ANALISI STATICA LINEARE'!$G$9,IF(B201&lt;'ANALISI STATICA LINEARE'!$G$25,'ANALISI STATICA LINEARE'!$G$18*'ANALISI STATICA LINEARE'!$G$21*'ANALISI STATICA LINEARE'!$G$28*'ANALISI STATICA LINEARE'!$G$9*('ANALISI STATICA LINEARE'!$G$24/B201),'ANALISI STATICA LINEARE'!$G$18*'ANALISI STATICA LINEARE'!$G$21*'ANALISI STATICA LINEARE'!$G$28*'ANALISI STATICA LINEARE'!$G$9*(('ANALISI STATICA LINEARE'!$G$24*'ANALISI STATICA LINEARE'!$G$25)/B201^2))))</f>
        <v>0.11112974357248455</v>
      </c>
      <c r="E201" s="4"/>
      <c r="F201" s="4"/>
      <c r="G201" s="4"/>
      <c r="H201" s="4"/>
      <c r="I201" s="4"/>
      <c r="J201" s="4"/>
      <c r="K201" s="4"/>
      <c r="L201" s="4"/>
      <c r="M201" s="4"/>
      <c r="N201" s="4"/>
    </row>
    <row r="202" spans="2:14" x14ac:dyDescent="0.25">
      <c r="B202" s="21">
        <f t="shared" si="2"/>
        <v>1.9100000000000015</v>
      </c>
      <c r="C202" s="15">
        <f>1/'ANALISI STATICA LINEARE'!$G$17*IF(B202&lt;'ANALISI STATICA LINEARE'!$G$23,'ANALISI STATICA LINEARE'!$G$18*'ANALISI STATICA LINEARE'!$G$21*'ANALISI STATICA LINEARE'!$G$27*'ANALISI STATICA LINEARE'!$G$9*(B202/'ANALISI STATICA LINEARE'!$G$23+1/('ANALISI STATICA LINEARE'!$G$27*'ANALISI STATICA LINEARE'!$G$9)*(1-B202/'ANALISI STATICA LINEARE'!$G$23)),IF(B202&lt;'ANALISI STATICA LINEARE'!$G$24,'ANALISI STATICA LINEARE'!$G$18*'ANALISI STATICA LINEARE'!$G$21*'ANALISI STATICA LINEARE'!$G$27*'ANALISI STATICA LINEARE'!$G$9,IF(B202&lt;'ANALISI STATICA LINEARE'!$G$25,'ANALISI STATICA LINEARE'!$G$18*'ANALISI STATICA LINEARE'!$G$21*'ANALISI STATICA LINEARE'!$G$27*'ANALISI STATICA LINEARE'!$G$9*('ANALISI STATICA LINEARE'!$G$24/B202),'ANALISI STATICA LINEARE'!$G$18*'ANALISI STATICA LINEARE'!$G$21*'ANALISI STATICA LINEARE'!$G$27*'ANALISI STATICA LINEARE'!$G$9*(('ANALISI STATICA LINEARE'!$G$24*'ANALISI STATICA LINEARE'!$G$25)/B202^2))))</f>
        <v>0.16582186868145601</v>
      </c>
      <c r="D202" s="15">
        <f>1/'ANALISI STATICA LINEARE'!$G$17*IF(B202&lt;'ANALISI STATICA LINEARE'!$G$23,'ANALISI STATICA LINEARE'!$G$18*'ANALISI STATICA LINEARE'!$G$21*'ANALISI STATICA LINEARE'!$G$28*'ANALISI STATICA LINEARE'!$G$9*(B202/'ANALISI STATICA LINEARE'!$G$23+1/('ANALISI STATICA LINEARE'!$G$28*'ANALISI STATICA LINEARE'!$G$9)*(1-B202/'ANALISI STATICA LINEARE'!$G$23)),IF(B202&lt;'ANALISI STATICA LINEARE'!$G$24,'ANALISI STATICA LINEARE'!$G$18*'ANALISI STATICA LINEARE'!$G$21*'ANALISI STATICA LINEARE'!$G$28*'ANALISI STATICA LINEARE'!$G$9,IF(B202&lt;'ANALISI STATICA LINEARE'!$G$25,'ANALISI STATICA LINEARE'!$G$18*'ANALISI STATICA LINEARE'!$G$21*'ANALISI STATICA LINEARE'!$G$28*'ANALISI STATICA LINEARE'!$G$9*('ANALISI STATICA LINEARE'!$G$24/B202),'ANALISI STATICA LINEARE'!$G$18*'ANALISI STATICA LINEARE'!$G$21*'ANALISI STATICA LINEARE'!$G$28*'ANALISI STATICA LINEARE'!$G$9*(('ANALISI STATICA LINEARE'!$G$24*'ANALISI STATICA LINEARE'!$G$25)/B202^2))))</f>
        <v>0.110547912454304</v>
      </c>
      <c r="E202" s="4"/>
      <c r="F202" s="4"/>
      <c r="G202" s="4"/>
      <c r="H202" s="4"/>
      <c r="I202" s="4"/>
      <c r="J202" s="4"/>
      <c r="K202" s="4"/>
      <c r="L202" s="4"/>
      <c r="M202" s="4"/>
      <c r="N202" s="4"/>
    </row>
    <row r="203" spans="2:14" x14ac:dyDescent="0.25">
      <c r="B203" s="21">
        <f t="shared" si="2"/>
        <v>1.9200000000000015</v>
      </c>
      <c r="C203" s="15">
        <f>1/'ANALISI STATICA LINEARE'!$G$17*IF(B203&lt;'ANALISI STATICA LINEARE'!$G$23,'ANALISI STATICA LINEARE'!$G$18*'ANALISI STATICA LINEARE'!$G$21*'ANALISI STATICA LINEARE'!$G$27*'ANALISI STATICA LINEARE'!$G$9*(B203/'ANALISI STATICA LINEARE'!$G$23+1/('ANALISI STATICA LINEARE'!$G$27*'ANALISI STATICA LINEARE'!$G$9)*(1-B203/'ANALISI STATICA LINEARE'!$G$23)),IF(B203&lt;'ANALISI STATICA LINEARE'!$G$24,'ANALISI STATICA LINEARE'!$G$18*'ANALISI STATICA LINEARE'!$G$21*'ANALISI STATICA LINEARE'!$G$27*'ANALISI STATICA LINEARE'!$G$9,IF(B203&lt;'ANALISI STATICA LINEARE'!$G$25,'ANALISI STATICA LINEARE'!$G$18*'ANALISI STATICA LINEARE'!$G$21*'ANALISI STATICA LINEARE'!$G$27*'ANALISI STATICA LINEARE'!$G$9*('ANALISI STATICA LINEARE'!$G$24/B203),'ANALISI STATICA LINEARE'!$G$18*'ANALISI STATICA LINEARE'!$G$21*'ANALISI STATICA LINEARE'!$G$27*'ANALISI STATICA LINEARE'!$G$9*(('ANALISI STATICA LINEARE'!$G$24*'ANALISI STATICA LINEARE'!$G$25)/B203^2))))</f>
        <v>0.16495821311540676</v>
      </c>
      <c r="D203" s="15">
        <f>1/'ANALISI STATICA LINEARE'!$G$17*IF(B203&lt;'ANALISI STATICA LINEARE'!$G$23,'ANALISI STATICA LINEARE'!$G$18*'ANALISI STATICA LINEARE'!$G$21*'ANALISI STATICA LINEARE'!$G$28*'ANALISI STATICA LINEARE'!$G$9*(B203/'ANALISI STATICA LINEARE'!$G$23+1/('ANALISI STATICA LINEARE'!$G$28*'ANALISI STATICA LINEARE'!$G$9)*(1-B203/'ANALISI STATICA LINEARE'!$G$23)),IF(B203&lt;'ANALISI STATICA LINEARE'!$G$24,'ANALISI STATICA LINEARE'!$G$18*'ANALISI STATICA LINEARE'!$G$21*'ANALISI STATICA LINEARE'!$G$28*'ANALISI STATICA LINEARE'!$G$9,IF(B203&lt;'ANALISI STATICA LINEARE'!$G$25,'ANALISI STATICA LINEARE'!$G$18*'ANALISI STATICA LINEARE'!$G$21*'ANALISI STATICA LINEARE'!$G$28*'ANALISI STATICA LINEARE'!$G$9*('ANALISI STATICA LINEARE'!$G$24/B203),'ANALISI STATICA LINEARE'!$G$18*'ANALISI STATICA LINEARE'!$G$21*'ANALISI STATICA LINEARE'!$G$28*'ANALISI STATICA LINEARE'!$G$9*(('ANALISI STATICA LINEARE'!$G$24*'ANALISI STATICA LINEARE'!$G$25)/B203^2))))</f>
        <v>0.10997214207693784</v>
      </c>
      <c r="E203" s="4"/>
      <c r="F203" s="4"/>
      <c r="G203" s="4"/>
      <c r="H203" s="4"/>
      <c r="I203" s="4"/>
      <c r="J203" s="4"/>
      <c r="K203" s="4"/>
      <c r="L203" s="4"/>
      <c r="M203" s="4"/>
      <c r="N203" s="4"/>
    </row>
    <row r="204" spans="2:14" x14ac:dyDescent="0.25">
      <c r="B204" s="21">
        <f t="shared" ref="B204:B267" si="3">0.01+B203</f>
        <v>1.9300000000000015</v>
      </c>
      <c r="C204" s="15">
        <f>1/'ANALISI STATICA LINEARE'!$G$17*IF(B204&lt;'ANALISI STATICA LINEARE'!$G$23,'ANALISI STATICA LINEARE'!$G$18*'ANALISI STATICA LINEARE'!$G$21*'ANALISI STATICA LINEARE'!$G$27*'ANALISI STATICA LINEARE'!$G$9*(B204/'ANALISI STATICA LINEARE'!$G$23+1/('ANALISI STATICA LINEARE'!$G$27*'ANALISI STATICA LINEARE'!$G$9)*(1-B204/'ANALISI STATICA LINEARE'!$G$23)),IF(B204&lt;'ANALISI STATICA LINEARE'!$G$24,'ANALISI STATICA LINEARE'!$G$18*'ANALISI STATICA LINEARE'!$G$21*'ANALISI STATICA LINEARE'!$G$27*'ANALISI STATICA LINEARE'!$G$9,IF(B204&lt;'ANALISI STATICA LINEARE'!$G$25,'ANALISI STATICA LINEARE'!$G$18*'ANALISI STATICA LINEARE'!$G$21*'ANALISI STATICA LINEARE'!$G$27*'ANALISI STATICA LINEARE'!$G$9*('ANALISI STATICA LINEARE'!$G$24/B204),'ANALISI STATICA LINEARE'!$G$18*'ANALISI STATICA LINEARE'!$G$21*'ANALISI STATICA LINEARE'!$G$27*'ANALISI STATICA LINEARE'!$G$9*(('ANALISI STATICA LINEARE'!$G$24*'ANALISI STATICA LINEARE'!$G$25)/B204^2))))</f>
        <v>0.16410350734796944</v>
      </c>
      <c r="D204" s="15">
        <f>1/'ANALISI STATICA LINEARE'!$G$17*IF(B204&lt;'ANALISI STATICA LINEARE'!$G$23,'ANALISI STATICA LINEARE'!$G$18*'ANALISI STATICA LINEARE'!$G$21*'ANALISI STATICA LINEARE'!$G$28*'ANALISI STATICA LINEARE'!$G$9*(B204/'ANALISI STATICA LINEARE'!$G$23+1/('ANALISI STATICA LINEARE'!$G$28*'ANALISI STATICA LINEARE'!$G$9)*(1-B204/'ANALISI STATICA LINEARE'!$G$23)),IF(B204&lt;'ANALISI STATICA LINEARE'!$G$24,'ANALISI STATICA LINEARE'!$G$18*'ANALISI STATICA LINEARE'!$G$21*'ANALISI STATICA LINEARE'!$G$28*'ANALISI STATICA LINEARE'!$G$9,IF(B204&lt;'ANALISI STATICA LINEARE'!$G$25,'ANALISI STATICA LINEARE'!$G$18*'ANALISI STATICA LINEARE'!$G$21*'ANALISI STATICA LINEARE'!$G$28*'ANALISI STATICA LINEARE'!$G$9*('ANALISI STATICA LINEARE'!$G$24/B204),'ANALISI STATICA LINEARE'!$G$18*'ANALISI STATICA LINEARE'!$G$21*'ANALISI STATICA LINEARE'!$G$28*'ANALISI STATICA LINEARE'!$G$9*(('ANALISI STATICA LINEARE'!$G$24*'ANALISI STATICA LINEARE'!$G$25)/B204^2))))</f>
        <v>0.1094023382319796</v>
      </c>
      <c r="E204" s="4"/>
      <c r="F204" s="4"/>
      <c r="G204" s="4"/>
      <c r="H204" s="4"/>
      <c r="I204" s="4"/>
      <c r="J204" s="4"/>
      <c r="K204" s="4"/>
      <c r="L204" s="4"/>
      <c r="M204" s="4"/>
      <c r="N204" s="4"/>
    </row>
    <row r="205" spans="2:14" x14ac:dyDescent="0.25">
      <c r="B205" s="21">
        <f t="shared" si="3"/>
        <v>1.9400000000000015</v>
      </c>
      <c r="C205" s="15">
        <f>1/'ANALISI STATICA LINEARE'!$G$17*IF(B205&lt;'ANALISI STATICA LINEARE'!$G$23,'ANALISI STATICA LINEARE'!$G$18*'ANALISI STATICA LINEARE'!$G$21*'ANALISI STATICA LINEARE'!$G$27*'ANALISI STATICA LINEARE'!$G$9*(B205/'ANALISI STATICA LINEARE'!$G$23+1/('ANALISI STATICA LINEARE'!$G$27*'ANALISI STATICA LINEARE'!$G$9)*(1-B205/'ANALISI STATICA LINEARE'!$G$23)),IF(B205&lt;'ANALISI STATICA LINEARE'!$G$24,'ANALISI STATICA LINEARE'!$G$18*'ANALISI STATICA LINEARE'!$G$21*'ANALISI STATICA LINEARE'!$G$27*'ANALISI STATICA LINEARE'!$G$9,IF(B205&lt;'ANALISI STATICA LINEARE'!$G$25,'ANALISI STATICA LINEARE'!$G$18*'ANALISI STATICA LINEARE'!$G$21*'ANALISI STATICA LINEARE'!$G$27*'ANALISI STATICA LINEARE'!$G$9*('ANALISI STATICA LINEARE'!$G$24/B205),'ANALISI STATICA LINEARE'!$G$18*'ANALISI STATICA LINEARE'!$G$21*'ANALISI STATICA LINEARE'!$G$27*'ANALISI STATICA LINEARE'!$G$9*(('ANALISI STATICA LINEARE'!$G$24*'ANALISI STATICA LINEARE'!$G$25)/B205^2))))</f>
        <v>0.16325761298019636</v>
      </c>
      <c r="D205" s="15">
        <f>1/'ANALISI STATICA LINEARE'!$G$17*IF(B205&lt;'ANALISI STATICA LINEARE'!$G$23,'ANALISI STATICA LINEARE'!$G$18*'ANALISI STATICA LINEARE'!$G$21*'ANALISI STATICA LINEARE'!$G$28*'ANALISI STATICA LINEARE'!$G$9*(B205/'ANALISI STATICA LINEARE'!$G$23+1/('ANALISI STATICA LINEARE'!$G$28*'ANALISI STATICA LINEARE'!$G$9)*(1-B205/'ANALISI STATICA LINEARE'!$G$23)),IF(B205&lt;'ANALISI STATICA LINEARE'!$G$24,'ANALISI STATICA LINEARE'!$G$18*'ANALISI STATICA LINEARE'!$G$21*'ANALISI STATICA LINEARE'!$G$28*'ANALISI STATICA LINEARE'!$G$9,IF(B205&lt;'ANALISI STATICA LINEARE'!$G$25,'ANALISI STATICA LINEARE'!$G$18*'ANALISI STATICA LINEARE'!$G$21*'ANALISI STATICA LINEARE'!$G$28*'ANALISI STATICA LINEARE'!$G$9*('ANALISI STATICA LINEARE'!$G$24/B205),'ANALISI STATICA LINEARE'!$G$18*'ANALISI STATICA LINEARE'!$G$21*'ANALISI STATICA LINEARE'!$G$28*'ANALISI STATICA LINEARE'!$G$9*(('ANALISI STATICA LINEARE'!$G$24*'ANALISI STATICA LINEARE'!$G$25)/B205^2))))</f>
        <v>0.10883840865346424</v>
      </c>
      <c r="E205" s="4"/>
      <c r="F205" s="4"/>
      <c r="G205" s="4"/>
      <c r="H205" s="4"/>
      <c r="I205" s="4"/>
      <c r="J205" s="4"/>
      <c r="K205" s="4"/>
      <c r="L205" s="4"/>
      <c r="M205" s="4"/>
      <c r="N205" s="4"/>
    </row>
    <row r="206" spans="2:14" x14ac:dyDescent="0.25">
      <c r="B206" s="21">
        <f t="shared" si="3"/>
        <v>1.9500000000000015</v>
      </c>
      <c r="C206" s="15">
        <f>1/'ANALISI STATICA LINEARE'!$G$17*IF(B206&lt;'ANALISI STATICA LINEARE'!$G$23,'ANALISI STATICA LINEARE'!$G$18*'ANALISI STATICA LINEARE'!$G$21*'ANALISI STATICA LINEARE'!$G$27*'ANALISI STATICA LINEARE'!$G$9*(B206/'ANALISI STATICA LINEARE'!$G$23+1/('ANALISI STATICA LINEARE'!$G$27*'ANALISI STATICA LINEARE'!$G$9)*(1-B206/'ANALISI STATICA LINEARE'!$G$23)),IF(B206&lt;'ANALISI STATICA LINEARE'!$G$24,'ANALISI STATICA LINEARE'!$G$18*'ANALISI STATICA LINEARE'!$G$21*'ANALISI STATICA LINEARE'!$G$27*'ANALISI STATICA LINEARE'!$G$9,IF(B206&lt;'ANALISI STATICA LINEARE'!$G$25,'ANALISI STATICA LINEARE'!$G$18*'ANALISI STATICA LINEARE'!$G$21*'ANALISI STATICA LINEARE'!$G$27*'ANALISI STATICA LINEARE'!$G$9*('ANALISI STATICA LINEARE'!$G$24/B206),'ANALISI STATICA LINEARE'!$G$18*'ANALISI STATICA LINEARE'!$G$21*'ANALISI STATICA LINEARE'!$G$27*'ANALISI STATICA LINEARE'!$G$9*(('ANALISI STATICA LINEARE'!$G$24*'ANALISI STATICA LINEARE'!$G$25)/B206^2))))</f>
        <v>0.1624203944520928</v>
      </c>
      <c r="D206" s="15">
        <f>1/'ANALISI STATICA LINEARE'!$G$17*IF(B206&lt;'ANALISI STATICA LINEARE'!$G$23,'ANALISI STATICA LINEARE'!$G$18*'ANALISI STATICA LINEARE'!$G$21*'ANALISI STATICA LINEARE'!$G$28*'ANALISI STATICA LINEARE'!$G$9*(B206/'ANALISI STATICA LINEARE'!$G$23+1/('ANALISI STATICA LINEARE'!$G$28*'ANALISI STATICA LINEARE'!$G$9)*(1-B206/'ANALISI STATICA LINEARE'!$G$23)),IF(B206&lt;'ANALISI STATICA LINEARE'!$G$24,'ANALISI STATICA LINEARE'!$G$18*'ANALISI STATICA LINEARE'!$G$21*'ANALISI STATICA LINEARE'!$G$28*'ANALISI STATICA LINEARE'!$G$9,IF(B206&lt;'ANALISI STATICA LINEARE'!$G$25,'ANALISI STATICA LINEARE'!$G$18*'ANALISI STATICA LINEARE'!$G$21*'ANALISI STATICA LINEARE'!$G$28*'ANALISI STATICA LINEARE'!$G$9*('ANALISI STATICA LINEARE'!$G$24/B206),'ANALISI STATICA LINEARE'!$G$18*'ANALISI STATICA LINEARE'!$G$21*'ANALISI STATICA LINEARE'!$G$28*'ANALISI STATICA LINEARE'!$G$9*(('ANALISI STATICA LINEARE'!$G$24*'ANALISI STATICA LINEARE'!$G$25)/B206^2))))</f>
        <v>0.10828026296806187</v>
      </c>
      <c r="E206" s="4"/>
      <c r="F206" s="4"/>
      <c r="G206" s="4"/>
      <c r="H206" s="4"/>
      <c r="I206" s="4"/>
      <c r="J206" s="4"/>
      <c r="K206" s="4"/>
      <c r="L206" s="4"/>
      <c r="M206" s="4"/>
      <c r="N206" s="4"/>
    </row>
    <row r="207" spans="2:14" x14ac:dyDescent="0.25">
      <c r="B207" s="21">
        <f t="shared" si="3"/>
        <v>1.9600000000000015</v>
      </c>
      <c r="C207" s="15">
        <f>1/'ANALISI STATICA LINEARE'!$G$17*IF(B207&lt;'ANALISI STATICA LINEARE'!$G$23,'ANALISI STATICA LINEARE'!$G$18*'ANALISI STATICA LINEARE'!$G$21*'ANALISI STATICA LINEARE'!$G$27*'ANALISI STATICA LINEARE'!$G$9*(B207/'ANALISI STATICA LINEARE'!$G$23+1/('ANALISI STATICA LINEARE'!$G$27*'ANALISI STATICA LINEARE'!$G$9)*(1-B207/'ANALISI STATICA LINEARE'!$G$23)),IF(B207&lt;'ANALISI STATICA LINEARE'!$G$24,'ANALISI STATICA LINEARE'!$G$18*'ANALISI STATICA LINEARE'!$G$21*'ANALISI STATICA LINEARE'!$G$27*'ANALISI STATICA LINEARE'!$G$9,IF(B207&lt;'ANALISI STATICA LINEARE'!$G$25,'ANALISI STATICA LINEARE'!$G$18*'ANALISI STATICA LINEARE'!$G$21*'ANALISI STATICA LINEARE'!$G$27*'ANALISI STATICA LINEARE'!$G$9*('ANALISI STATICA LINEARE'!$G$24/B207),'ANALISI STATICA LINEARE'!$G$18*'ANALISI STATICA LINEARE'!$G$21*'ANALISI STATICA LINEARE'!$G$27*'ANALISI STATICA LINEARE'!$G$9*(('ANALISI STATICA LINEARE'!$G$24*'ANALISI STATICA LINEARE'!$G$25)/B207^2))))</f>
        <v>0.16159171897019436</v>
      </c>
      <c r="D207" s="15">
        <f>1/'ANALISI STATICA LINEARE'!$G$17*IF(B207&lt;'ANALISI STATICA LINEARE'!$G$23,'ANALISI STATICA LINEARE'!$G$18*'ANALISI STATICA LINEARE'!$G$21*'ANALISI STATICA LINEARE'!$G$28*'ANALISI STATICA LINEARE'!$G$9*(B207/'ANALISI STATICA LINEARE'!$G$23+1/('ANALISI STATICA LINEARE'!$G$28*'ANALISI STATICA LINEARE'!$G$9)*(1-B207/'ANALISI STATICA LINEARE'!$G$23)),IF(B207&lt;'ANALISI STATICA LINEARE'!$G$24,'ANALISI STATICA LINEARE'!$G$18*'ANALISI STATICA LINEARE'!$G$21*'ANALISI STATICA LINEARE'!$G$28*'ANALISI STATICA LINEARE'!$G$9,IF(B207&lt;'ANALISI STATICA LINEARE'!$G$25,'ANALISI STATICA LINEARE'!$G$18*'ANALISI STATICA LINEARE'!$G$21*'ANALISI STATICA LINEARE'!$G$28*'ANALISI STATICA LINEARE'!$G$9*('ANALISI STATICA LINEARE'!$G$24/B207),'ANALISI STATICA LINEARE'!$G$18*'ANALISI STATICA LINEARE'!$G$21*'ANALISI STATICA LINEARE'!$G$28*'ANALISI STATICA LINEARE'!$G$9*(('ANALISI STATICA LINEARE'!$G$24*'ANALISI STATICA LINEARE'!$G$25)/B207^2))))</f>
        <v>0.10772781264679626</v>
      </c>
      <c r="E207" s="4"/>
      <c r="F207" s="4"/>
      <c r="G207" s="4"/>
      <c r="H207" s="4"/>
      <c r="I207" s="4"/>
      <c r="J207" s="4"/>
      <c r="K207" s="4"/>
      <c r="L207" s="4"/>
      <c r="M207" s="4"/>
      <c r="N207" s="4"/>
    </row>
    <row r="208" spans="2:14" x14ac:dyDescent="0.25">
      <c r="B208" s="21">
        <f t="shared" si="3"/>
        <v>1.9700000000000015</v>
      </c>
      <c r="C208" s="15">
        <f>1/'ANALISI STATICA LINEARE'!$G$17*IF(B208&lt;'ANALISI STATICA LINEARE'!$G$23,'ANALISI STATICA LINEARE'!$G$18*'ANALISI STATICA LINEARE'!$G$21*'ANALISI STATICA LINEARE'!$G$27*'ANALISI STATICA LINEARE'!$G$9*(B208/'ANALISI STATICA LINEARE'!$G$23+1/('ANALISI STATICA LINEARE'!$G$27*'ANALISI STATICA LINEARE'!$G$9)*(1-B208/'ANALISI STATICA LINEARE'!$G$23)),IF(B208&lt;'ANALISI STATICA LINEARE'!$G$24,'ANALISI STATICA LINEARE'!$G$18*'ANALISI STATICA LINEARE'!$G$21*'ANALISI STATICA LINEARE'!$G$27*'ANALISI STATICA LINEARE'!$G$9,IF(B208&lt;'ANALISI STATICA LINEARE'!$G$25,'ANALISI STATICA LINEARE'!$G$18*'ANALISI STATICA LINEARE'!$G$21*'ANALISI STATICA LINEARE'!$G$27*'ANALISI STATICA LINEARE'!$G$9*('ANALISI STATICA LINEARE'!$G$24/B208),'ANALISI STATICA LINEARE'!$G$18*'ANALISI STATICA LINEARE'!$G$21*'ANALISI STATICA LINEARE'!$G$27*'ANALISI STATICA LINEARE'!$G$9*(('ANALISI STATICA LINEARE'!$G$24*'ANALISI STATICA LINEARE'!$G$25)/B208^2))))</f>
        <v>0.16077145643735077</v>
      </c>
      <c r="D208" s="15">
        <f>1/'ANALISI STATICA LINEARE'!$G$17*IF(B208&lt;'ANALISI STATICA LINEARE'!$G$23,'ANALISI STATICA LINEARE'!$G$18*'ANALISI STATICA LINEARE'!$G$21*'ANALISI STATICA LINEARE'!$G$28*'ANALISI STATICA LINEARE'!$G$9*(B208/'ANALISI STATICA LINEARE'!$G$23+1/('ANALISI STATICA LINEARE'!$G$28*'ANALISI STATICA LINEARE'!$G$9)*(1-B208/'ANALISI STATICA LINEARE'!$G$23)),IF(B208&lt;'ANALISI STATICA LINEARE'!$G$24,'ANALISI STATICA LINEARE'!$G$18*'ANALISI STATICA LINEARE'!$G$21*'ANALISI STATICA LINEARE'!$G$28*'ANALISI STATICA LINEARE'!$G$9,IF(B208&lt;'ANALISI STATICA LINEARE'!$G$25,'ANALISI STATICA LINEARE'!$G$18*'ANALISI STATICA LINEARE'!$G$21*'ANALISI STATICA LINEARE'!$G$28*'ANALISI STATICA LINEARE'!$G$9*('ANALISI STATICA LINEARE'!$G$24/B208),'ANALISI STATICA LINEARE'!$G$18*'ANALISI STATICA LINEARE'!$G$21*'ANALISI STATICA LINEARE'!$G$28*'ANALISI STATICA LINEARE'!$G$9*(('ANALISI STATICA LINEARE'!$G$24*'ANALISI STATICA LINEARE'!$G$25)/B208^2))))</f>
        <v>0.10718097095823383</v>
      </c>
      <c r="E208" s="4"/>
      <c r="F208" s="4"/>
      <c r="G208" s="4"/>
      <c r="H208" s="4"/>
      <c r="I208" s="4"/>
      <c r="J208" s="4"/>
      <c r="K208" s="4"/>
      <c r="L208" s="4"/>
      <c r="M208" s="4"/>
      <c r="N208" s="4"/>
    </row>
    <row r="209" spans="2:14" x14ac:dyDescent="0.25">
      <c r="B209" s="21">
        <f t="shared" si="3"/>
        <v>1.9800000000000015</v>
      </c>
      <c r="C209" s="15">
        <f>1/'ANALISI STATICA LINEARE'!$G$17*IF(B209&lt;'ANALISI STATICA LINEARE'!$G$23,'ANALISI STATICA LINEARE'!$G$18*'ANALISI STATICA LINEARE'!$G$21*'ANALISI STATICA LINEARE'!$G$27*'ANALISI STATICA LINEARE'!$G$9*(B209/'ANALISI STATICA LINEARE'!$G$23+1/('ANALISI STATICA LINEARE'!$G$27*'ANALISI STATICA LINEARE'!$G$9)*(1-B209/'ANALISI STATICA LINEARE'!$G$23)),IF(B209&lt;'ANALISI STATICA LINEARE'!$G$24,'ANALISI STATICA LINEARE'!$G$18*'ANALISI STATICA LINEARE'!$G$21*'ANALISI STATICA LINEARE'!$G$27*'ANALISI STATICA LINEARE'!$G$9,IF(B209&lt;'ANALISI STATICA LINEARE'!$G$25,'ANALISI STATICA LINEARE'!$G$18*'ANALISI STATICA LINEARE'!$G$21*'ANALISI STATICA LINEARE'!$G$27*'ANALISI STATICA LINEARE'!$G$9*('ANALISI STATICA LINEARE'!$G$24/B209),'ANALISI STATICA LINEARE'!$G$18*'ANALISI STATICA LINEARE'!$G$21*'ANALISI STATICA LINEARE'!$G$27*'ANALISI STATICA LINEARE'!$G$9*(('ANALISI STATICA LINEARE'!$G$24*'ANALISI STATICA LINEARE'!$G$25)/B209^2))))</f>
        <v>0.15995947938463684</v>
      </c>
      <c r="D209" s="15">
        <f>1/'ANALISI STATICA LINEARE'!$G$17*IF(B209&lt;'ANALISI STATICA LINEARE'!$G$23,'ANALISI STATICA LINEARE'!$G$18*'ANALISI STATICA LINEARE'!$G$21*'ANALISI STATICA LINEARE'!$G$28*'ANALISI STATICA LINEARE'!$G$9*(B209/'ANALISI STATICA LINEARE'!$G$23+1/('ANALISI STATICA LINEARE'!$G$28*'ANALISI STATICA LINEARE'!$G$9)*(1-B209/'ANALISI STATICA LINEARE'!$G$23)),IF(B209&lt;'ANALISI STATICA LINEARE'!$G$24,'ANALISI STATICA LINEARE'!$G$18*'ANALISI STATICA LINEARE'!$G$21*'ANALISI STATICA LINEARE'!$G$28*'ANALISI STATICA LINEARE'!$G$9,IF(B209&lt;'ANALISI STATICA LINEARE'!$G$25,'ANALISI STATICA LINEARE'!$G$18*'ANALISI STATICA LINEARE'!$G$21*'ANALISI STATICA LINEARE'!$G$28*'ANALISI STATICA LINEARE'!$G$9*('ANALISI STATICA LINEARE'!$G$24/B209),'ANALISI STATICA LINEARE'!$G$18*'ANALISI STATICA LINEARE'!$G$21*'ANALISI STATICA LINEARE'!$G$28*'ANALISI STATICA LINEARE'!$G$9*(('ANALISI STATICA LINEARE'!$G$24*'ANALISI STATICA LINEARE'!$G$25)/B209^2))))</f>
        <v>0.10663965292309123</v>
      </c>
      <c r="E209" s="4"/>
      <c r="F209" s="4"/>
      <c r="G209" s="4"/>
      <c r="H209" s="4"/>
      <c r="I209" s="4"/>
      <c r="J209" s="4"/>
      <c r="K209" s="4"/>
      <c r="L209" s="4"/>
      <c r="M209" s="4"/>
      <c r="N209" s="4"/>
    </row>
    <row r="210" spans="2:14" x14ac:dyDescent="0.25">
      <c r="B210" s="21">
        <f t="shared" si="3"/>
        <v>1.9900000000000015</v>
      </c>
      <c r="C210" s="15">
        <f>1/'ANALISI STATICA LINEARE'!$G$17*IF(B210&lt;'ANALISI STATICA LINEARE'!$G$23,'ANALISI STATICA LINEARE'!$G$18*'ANALISI STATICA LINEARE'!$G$21*'ANALISI STATICA LINEARE'!$G$27*'ANALISI STATICA LINEARE'!$G$9*(B210/'ANALISI STATICA LINEARE'!$G$23+1/('ANALISI STATICA LINEARE'!$G$27*'ANALISI STATICA LINEARE'!$G$9)*(1-B210/'ANALISI STATICA LINEARE'!$G$23)),IF(B210&lt;'ANALISI STATICA LINEARE'!$G$24,'ANALISI STATICA LINEARE'!$G$18*'ANALISI STATICA LINEARE'!$G$21*'ANALISI STATICA LINEARE'!$G$27*'ANALISI STATICA LINEARE'!$G$9,IF(B210&lt;'ANALISI STATICA LINEARE'!$G$25,'ANALISI STATICA LINEARE'!$G$18*'ANALISI STATICA LINEARE'!$G$21*'ANALISI STATICA LINEARE'!$G$27*'ANALISI STATICA LINEARE'!$G$9*('ANALISI STATICA LINEARE'!$G$24/B210),'ANALISI STATICA LINEARE'!$G$18*'ANALISI STATICA LINEARE'!$G$21*'ANALISI STATICA LINEARE'!$G$27*'ANALISI STATICA LINEARE'!$G$9*(('ANALISI STATICA LINEARE'!$G$24*'ANALISI STATICA LINEARE'!$G$25)/B210^2))))</f>
        <v>0.15915566290531707</v>
      </c>
      <c r="D210" s="15">
        <f>1/'ANALISI STATICA LINEARE'!$G$17*IF(B210&lt;'ANALISI STATICA LINEARE'!$G$23,'ANALISI STATICA LINEARE'!$G$18*'ANALISI STATICA LINEARE'!$G$21*'ANALISI STATICA LINEARE'!$G$28*'ANALISI STATICA LINEARE'!$G$9*(B210/'ANALISI STATICA LINEARE'!$G$23+1/('ANALISI STATICA LINEARE'!$G$28*'ANALISI STATICA LINEARE'!$G$9)*(1-B210/'ANALISI STATICA LINEARE'!$G$23)),IF(B210&lt;'ANALISI STATICA LINEARE'!$G$24,'ANALISI STATICA LINEARE'!$G$18*'ANALISI STATICA LINEARE'!$G$21*'ANALISI STATICA LINEARE'!$G$28*'ANALISI STATICA LINEARE'!$G$9,IF(B210&lt;'ANALISI STATICA LINEARE'!$G$25,'ANALISI STATICA LINEARE'!$G$18*'ANALISI STATICA LINEARE'!$G$21*'ANALISI STATICA LINEARE'!$G$28*'ANALISI STATICA LINEARE'!$G$9*('ANALISI STATICA LINEARE'!$G$24/B210),'ANALISI STATICA LINEARE'!$G$18*'ANALISI STATICA LINEARE'!$G$21*'ANALISI STATICA LINEARE'!$G$28*'ANALISI STATICA LINEARE'!$G$9*(('ANALISI STATICA LINEARE'!$G$24*'ANALISI STATICA LINEARE'!$G$25)/B210^2))))</f>
        <v>0.10610377527021136</v>
      </c>
      <c r="E210" s="4"/>
      <c r="F210" s="4"/>
      <c r="G210" s="4"/>
      <c r="H210" s="4"/>
      <c r="I210" s="4"/>
      <c r="J210" s="4"/>
      <c r="K210" s="4"/>
      <c r="L210" s="4"/>
      <c r="M210" s="4"/>
      <c r="N210" s="4"/>
    </row>
    <row r="211" spans="2:14" x14ac:dyDescent="0.25">
      <c r="B211" s="21">
        <f t="shared" si="3"/>
        <v>2.0000000000000013</v>
      </c>
      <c r="C211" s="15">
        <f>1/'ANALISI STATICA LINEARE'!$G$17*IF(B211&lt;'ANALISI STATICA LINEARE'!$G$23,'ANALISI STATICA LINEARE'!$G$18*'ANALISI STATICA LINEARE'!$G$21*'ANALISI STATICA LINEARE'!$G$27*'ANALISI STATICA LINEARE'!$G$9*(B211/'ANALISI STATICA LINEARE'!$G$23+1/('ANALISI STATICA LINEARE'!$G$27*'ANALISI STATICA LINEARE'!$G$9)*(1-B211/'ANALISI STATICA LINEARE'!$G$23)),IF(B211&lt;'ANALISI STATICA LINEARE'!$G$24,'ANALISI STATICA LINEARE'!$G$18*'ANALISI STATICA LINEARE'!$G$21*'ANALISI STATICA LINEARE'!$G$27*'ANALISI STATICA LINEARE'!$G$9,IF(B211&lt;'ANALISI STATICA LINEARE'!$G$25,'ANALISI STATICA LINEARE'!$G$18*'ANALISI STATICA LINEARE'!$G$21*'ANALISI STATICA LINEARE'!$G$27*'ANALISI STATICA LINEARE'!$G$9*('ANALISI STATICA LINEARE'!$G$24/B211),'ANALISI STATICA LINEARE'!$G$18*'ANALISI STATICA LINEARE'!$G$21*'ANALISI STATICA LINEARE'!$G$27*'ANALISI STATICA LINEARE'!$G$9*(('ANALISI STATICA LINEARE'!$G$24*'ANALISI STATICA LINEARE'!$G$25)/B211^2))))</f>
        <v>0.15835988459079051</v>
      </c>
      <c r="D211" s="15">
        <f>1/'ANALISI STATICA LINEARE'!$G$17*IF(B211&lt;'ANALISI STATICA LINEARE'!$G$23,'ANALISI STATICA LINEARE'!$G$18*'ANALISI STATICA LINEARE'!$G$21*'ANALISI STATICA LINEARE'!$G$28*'ANALISI STATICA LINEARE'!$G$9*(B211/'ANALISI STATICA LINEARE'!$G$23+1/('ANALISI STATICA LINEARE'!$G$28*'ANALISI STATICA LINEARE'!$G$9)*(1-B211/'ANALISI STATICA LINEARE'!$G$23)),IF(B211&lt;'ANALISI STATICA LINEARE'!$G$24,'ANALISI STATICA LINEARE'!$G$18*'ANALISI STATICA LINEARE'!$G$21*'ANALISI STATICA LINEARE'!$G$28*'ANALISI STATICA LINEARE'!$G$9,IF(B211&lt;'ANALISI STATICA LINEARE'!$G$25,'ANALISI STATICA LINEARE'!$G$18*'ANALISI STATICA LINEARE'!$G$21*'ANALISI STATICA LINEARE'!$G$28*'ANALISI STATICA LINEARE'!$G$9*('ANALISI STATICA LINEARE'!$G$24/B211),'ANALISI STATICA LINEARE'!$G$18*'ANALISI STATICA LINEARE'!$G$21*'ANALISI STATICA LINEARE'!$G$28*'ANALISI STATICA LINEARE'!$G$9*(('ANALISI STATICA LINEARE'!$G$24*'ANALISI STATICA LINEARE'!$G$25)/B211^2))))</f>
        <v>0.10557325639386034</v>
      </c>
      <c r="E211" s="4"/>
      <c r="F211" s="4"/>
      <c r="G211" s="4"/>
      <c r="H211" s="4"/>
      <c r="I211" s="4"/>
      <c r="J211" s="4"/>
      <c r="K211" s="4"/>
      <c r="L211" s="4"/>
      <c r="M211" s="4"/>
      <c r="N211" s="4"/>
    </row>
    <row r="212" spans="2:14" x14ac:dyDescent="0.25">
      <c r="B212" s="21">
        <f t="shared" si="3"/>
        <v>2.0100000000000011</v>
      </c>
      <c r="C212" s="15">
        <f>1/'ANALISI STATICA LINEARE'!$G$17*IF(B212&lt;'ANALISI STATICA LINEARE'!$G$23,'ANALISI STATICA LINEARE'!$G$18*'ANALISI STATICA LINEARE'!$G$21*'ANALISI STATICA LINEARE'!$G$27*'ANALISI STATICA LINEARE'!$G$9*(B212/'ANALISI STATICA LINEARE'!$G$23+1/('ANALISI STATICA LINEARE'!$G$27*'ANALISI STATICA LINEARE'!$G$9)*(1-B212/'ANALISI STATICA LINEARE'!$G$23)),IF(B212&lt;'ANALISI STATICA LINEARE'!$G$24,'ANALISI STATICA LINEARE'!$G$18*'ANALISI STATICA LINEARE'!$G$21*'ANALISI STATICA LINEARE'!$G$27*'ANALISI STATICA LINEARE'!$G$9,IF(B212&lt;'ANALISI STATICA LINEARE'!$G$25,'ANALISI STATICA LINEARE'!$G$18*'ANALISI STATICA LINEARE'!$G$21*'ANALISI STATICA LINEARE'!$G$27*'ANALISI STATICA LINEARE'!$G$9*('ANALISI STATICA LINEARE'!$G$24/B212),'ANALISI STATICA LINEARE'!$G$18*'ANALISI STATICA LINEARE'!$G$21*'ANALISI STATICA LINEARE'!$G$27*'ANALISI STATICA LINEARE'!$G$9*(('ANALISI STATICA LINEARE'!$G$24*'ANALISI STATICA LINEARE'!$G$25)/B212^2))))</f>
        <v>0.15757202446844826</v>
      </c>
      <c r="D212" s="15">
        <f>1/'ANALISI STATICA LINEARE'!$G$17*IF(B212&lt;'ANALISI STATICA LINEARE'!$G$23,'ANALISI STATICA LINEARE'!$G$18*'ANALISI STATICA LINEARE'!$G$21*'ANALISI STATICA LINEARE'!$G$28*'ANALISI STATICA LINEARE'!$G$9*(B212/'ANALISI STATICA LINEARE'!$G$23+1/('ANALISI STATICA LINEARE'!$G$28*'ANALISI STATICA LINEARE'!$G$9)*(1-B212/'ANALISI STATICA LINEARE'!$G$23)),IF(B212&lt;'ANALISI STATICA LINEARE'!$G$24,'ANALISI STATICA LINEARE'!$G$18*'ANALISI STATICA LINEARE'!$G$21*'ANALISI STATICA LINEARE'!$G$28*'ANALISI STATICA LINEARE'!$G$9,IF(B212&lt;'ANALISI STATICA LINEARE'!$G$25,'ANALISI STATICA LINEARE'!$G$18*'ANALISI STATICA LINEARE'!$G$21*'ANALISI STATICA LINEARE'!$G$28*'ANALISI STATICA LINEARE'!$G$9*('ANALISI STATICA LINEARE'!$G$24/B212),'ANALISI STATICA LINEARE'!$G$18*'ANALISI STATICA LINEARE'!$G$21*'ANALISI STATICA LINEARE'!$G$28*'ANALISI STATICA LINEARE'!$G$9*(('ANALISI STATICA LINEARE'!$G$24*'ANALISI STATICA LINEARE'!$G$25)/B212^2))))</f>
        <v>0.10504801631229885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</row>
    <row r="213" spans="2:14" x14ac:dyDescent="0.25">
      <c r="B213" s="21">
        <f t="shared" si="3"/>
        <v>2.0200000000000009</v>
      </c>
      <c r="C213" s="15">
        <f>1/'ANALISI STATICA LINEARE'!$G$17*IF(B213&lt;'ANALISI STATICA LINEARE'!$G$23,'ANALISI STATICA LINEARE'!$G$18*'ANALISI STATICA LINEARE'!$G$21*'ANALISI STATICA LINEARE'!$G$27*'ANALISI STATICA LINEARE'!$G$9*(B213/'ANALISI STATICA LINEARE'!$G$23+1/('ANALISI STATICA LINEARE'!$G$27*'ANALISI STATICA LINEARE'!$G$9)*(1-B213/'ANALISI STATICA LINEARE'!$G$23)),IF(B213&lt;'ANALISI STATICA LINEARE'!$G$24,'ANALISI STATICA LINEARE'!$G$18*'ANALISI STATICA LINEARE'!$G$21*'ANALISI STATICA LINEARE'!$G$27*'ANALISI STATICA LINEARE'!$G$9,IF(B213&lt;'ANALISI STATICA LINEARE'!$G$25,'ANALISI STATICA LINEARE'!$G$18*'ANALISI STATICA LINEARE'!$G$21*'ANALISI STATICA LINEARE'!$G$27*'ANALISI STATICA LINEARE'!$G$9*('ANALISI STATICA LINEARE'!$G$24/B213),'ANALISI STATICA LINEARE'!$G$18*'ANALISI STATICA LINEARE'!$G$21*'ANALISI STATICA LINEARE'!$G$27*'ANALISI STATICA LINEARE'!$G$9*(('ANALISI STATICA LINEARE'!$G$24*'ANALISI STATICA LINEARE'!$G$25)/B213^2))))</f>
        <v>0.15679196494137676</v>
      </c>
      <c r="D213" s="15">
        <f>1/'ANALISI STATICA LINEARE'!$G$17*IF(B213&lt;'ANALISI STATICA LINEARE'!$G$23,'ANALISI STATICA LINEARE'!$G$18*'ANALISI STATICA LINEARE'!$G$21*'ANALISI STATICA LINEARE'!$G$28*'ANALISI STATICA LINEARE'!$G$9*(B213/'ANALISI STATICA LINEARE'!$G$23+1/('ANALISI STATICA LINEARE'!$G$28*'ANALISI STATICA LINEARE'!$G$9)*(1-B213/'ANALISI STATICA LINEARE'!$G$23)),IF(B213&lt;'ANALISI STATICA LINEARE'!$G$24,'ANALISI STATICA LINEARE'!$G$18*'ANALISI STATICA LINEARE'!$G$21*'ANALISI STATICA LINEARE'!$G$28*'ANALISI STATICA LINEARE'!$G$9,IF(B213&lt;'ANALISI STATICA LINEARE'!$G$25,'ANALISI STATICA LINEARE'!$G$18*'ANALISI STATICA LINEARE'!$G$21*'ANALISI STATICA LINEARE'!$G$28*'ANALISI STATICA LINEARE'!$G$9*('ANALISI STATICA LINEARE'!$G$24/B213),'ANALISI STATICA LINEARE'!$G$18*'ANALISI STATICA LINEARE'!$G$21*'ANALISI STATICA LINEARE'!$G$28*'ANALISI STATICA LINEARE'!$G$9*(('ANALISI STATICA LINEARE'!$G$24*'ANALISI STATICA LINEARE'!$G$25)/B213^2))))</f>
        <v>0.10452797662758451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</row>
    <row r="214" spans="2:14" x14ac:dyDescent="0.25">
      <c r="B214" s="21">
        <f t="shared" si="3"/>
        <v>2.0300000000000007</v>
      </c>
      <c r="C214" s="15">
        <f>1/'ANALISI STATICA LINEARE'!$G$17*IF(B214&lt;'ANALISI STATICA LINEARE'!$G$23,'ANALISI STATICA LINEARE'!$G$18*'ANALISI STATICA LINEARE'!$G$21*'ANALISI STATICA LINEARE'!$G$27*'ANALISI STATICA LINEARE'!$G$9*(B214/'ANALISI STATICA LINEARE'!$G$23+1/('ANALISI STATICA LINEARE'!$G$27*'ANALISI STATICA LINEARE'!$G$9)*(1-B214/'ANALISI STATICA LINEARE'!$G$23)),IF(B214&lt;'ANALISI STATICA LINEARE'!$G$24,'ANALISI STATICA LINEARE'!$G$18*'ANALISI STATICA LINEARE'!$G$21*'ANALISI STATICA LINEARE'!$G$27*'ANALISI STATICA LINEARE'!$G$9,IF(B214&lt;'ANALISI STATICA LINEARE'!$G$25,'ANALISI STATICA LINEARE'!$G$18*'ANALISI STATICA LINEARE'!$G$21*'ANALISI STATICA LINEARE'!$G$27*'ANALISI STATICA LINEARE'!$G$9*('ANALISI STATICA LINEARE'!$G$24/B214),'ANALISI STATICA LINEARE'!$G$18*'ANALISI STATICA LINEARE'!$G$21*'ANALISI STATICA LINEARE'!$G$27*'ANALISI STATICA LINEARE'!$G$9*(('ANALISI STATICA LINEARE'!$G$24*'ANALISI STATICA LINEARE'!$G$25)/B214^2))))</f>
        <v>0.15601959072984289</v>
      </c>
      <c r="D214" s="15">
        <f>1/'ANALISI STATICA LINEARE'!$G$17*IF(B214&lt;'ANALISI STATICA LINEARE'!$G$23,'ANALISI STATICA LINEARE'!$G$18*'ANALISI STATICA LINEARE'!$G$21*'ANALISI STATICA LINEARE'!$G$28*'ANALISI STATICA LINEARE'!$G$9*(B214/'ANALISI STATICA LINEARE'!$G$23+1/('ANALISI STATICA LINEARE'!$G$28*'ANALISI STATICA LINEARE'!$G$9)*(1-B214/'ANALISI STATICA LINEARE'!$G$23)),IF(B214&lt;'ANALISI STATICA LINEARE'!$G$24,'ANALISI STATICA LINEARE'!$G$18*'ANALISI STATICA LINEARE'!$G$21*'ANALISI STATICA LINEARE'!$G$28*'ANALISI STATICA LINEARE'!$G$9,IF(B214&lt;'ANALISI STATICA LINEARE'!$G$25,'ANALISI STATICA LINEARE'!$G$18*'ANALISI STATICA LINEARE'!$G$21*'ANALISI STATICA LINEARE'!$G$28*'ANALISI STATICA LINEARE'!$G$9*('ANALISI STATICA LINEARE'!$G$24/B214),'ANALISI STATICA LINEARE'!$G$18*'ANALISI STATICA LINEARE'!$G$21*'ANALISI STATICA LINEARE'!$G$28*'ANALISI STATICA LINEARE'!$G$9*(('ANALISI STATICA LINEARE'!$G$24*'ANALISI STATICA LINEARE'!$G$25)/B214^2))))</f>
        <v>0.10401306048656193</v>
      </c>
      <c r="E214" s="4"/>
      <c r="F214" s="4"/>
      <c r="G214" s="4"/>
      <c r="H214" s="4"/>
      <c r="I214" s="4"/>
      <c r="J214" s="4"/>
      <c r="K214" s="4"/>
      <c r="L214" s="4"/>
      <c r="M214" s="4"/>
      <c r="N214" s="4"/>
    </row>
    <row r="215" spans="2:14" x14ac:dyDescent="0.25">
      <c r="B215" s="21">
        <f t="shared" si="3"/>
        <v>2.0400000000000005</v>
      </c>
      <c r="C215" s="15">
        <f>1/'ANALISI STATICA LINEARE'!$G$17*IF(B215&lt;'ANALISI STATICA LINEARE'!$G$23,'ANALISI STATICA LINEARE'!$G$18*'ANALISI STATICA LINEARE'!$G$21*'ANALISI STATICA LINEARE'!$G$27*'ANALISI STATICA LINEARE'!$G$9*(B215/'ANALISI STATICA LINEARE'!$G$23+1/('ANALISI STATICA LINEARE'!$G$27*'ANALISI STATICA LINEARE'!$G$9)*(1-B215/'ANALISI STATICA LINEARE'!$G$23)),IF(B215&lt;'ANALISI STATICA LINEARE'!$G$24,'ANALISI STATICA LINEARE'!$G$18*'ANALISI STATICA LINEARE'!$G$21*'ANALISI STATICA LINEARE'!$G$27*'ANALISI STATICA LINEARE'!$G$9,IF(B215&lt;'ANALISI STATICA LINEARE'!$G$25,'ANALISI STATICA LINEARE'!$G$18*'ANALISI STATICA LINEARE'!$G$21*'ANALISI STATICA LINEARE'!$G$27*'ANALISI STATICA LINEARE'!$G$9*('ANALISI STATICA LINEARE'!$G$24/B215),'ANALISI STATICA LINEARE'!$G$18*'ANALISI STATICA LINEARE'!$G$21*'ANALISI STATICA LINEARE'!$G$27*'ANALISI STATICA LINEARE'!$G$9*(('ANALISI STATICA LINEARE'!$G$24*'ANALISI STATICA LINEARE'!$G$25)/B215^2))))</f>
        <v>0.15525478881450056</v>
      </c>
      <c r="D215" s="15">
        <f>1/'ANALISI STATICA LINEARE'!$G$17*IF(B215&lt;'ANALISI STATICA LINEARE'!$G$23,'ANALISI STATICA LINEARE'!$G$18*'ANALISI STATICA LINEARE'!$G$21*'ANALISI STATICA LINEARE'!$G$28*'ANALISI STATICA LINEARE'!$G$9*(B215/'ANALISI STATICA LINEARE'!$G$23+1/('ANALISI STATICA LINEARE'!$G$28*'ANALISI STATICA LINEARE'!$G$9)*(1-B215/'ANALISI STATICA LINEARE'!$G$23)),IF(B215&lt;'ANALISI STATICA LINEARE'!$G$24,'ANALISI STATICA LINEARE'!$G$18*'ANALISI STATICA LINEARE'!$G$21*'ANALISI STATICA LINEARE'!$G$28*'ANALISI STATICA LINEARE'!$G$9,IF(B215&lt;'ANALISI STATICA LINEARE'!$G$25,'ANALISI STATICA LINEARE'!$G$18*'ANALISI STATICA LINEARE'!$G$21*'ANALISI STATICA LINEARE'!$G$28*'ANALISI STATICA LINEARE'!$G$9*('ANALISI STATICA LINEARE'!$G$24/B215),'ANALISI STATICA LINEARE'!$G$18*'ANALISI STATICA LINEARE'!$G$21*'ANALISI STATICA LINEARE'!$G$28*'ANALISI STATICA LINEARE'!$G$9*(('ANALISI STATICA LINEARE'!$G$24*'ANALISI STATICA LINEARE'!$G$25)/B215^2))))</f>
        <v>0.10350319254300036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</row>
    <row r="216" spans="2:14" x14ac:dyDescent="0.25">
      <c r="B216" s="21">
        <f t="shared" si="3"/>
        <v>2.0500000000000003</v>
      </c>
      <c r="C216" s="15">
        <f>1/'ANALISI STATICA LINEARE'!$G$17*IF(B216&lt;'ANALISI STATICA LINEARE'!$G$23,'ANALISI STATICA LINEARE'!$G$18*'ANALISI STATICA LINEARE'!$G$21*'ANALISI STATICA LINEARE'!$G$27*'ANALISI STATICA LINEARE'!$G$9*(B216/'ANALISI STATICA LINEARE'!$G$23+1/('ANALISI STATICA LINEARE'!$G$27*'ANALISI STATICA LINEARE'!$G$9)*(1-B216/'ANALISI STATICA LINEARE'!$G$23)),IF(B216&lt;'ANALISI STATICA LINEARE'!$G$24,'ANALISI STATICA LINEARE'!$G$18*'ANALISI STATICA LINEARE'!$G$21*'ANALISI STATICA LINEARE'!$G$27*'ANALISI STATICA LINEARE'!$G$9,IF(B216&lt;'ANALISI STATICA LINEARE'!$G$25,'ANALISI STATICA LINEARE'!$G$18*'ANALISI STATICA LINEARE'!$G$21*'ANALISI STATICA LINEARE'!$G$27*'ANALISI STATICA LINEARE'!$G$9*('ANALISI STATICA LINEARE'!$G$24/B216),'ANALISI STATICA LINEARE'!$G$18*'ANALISI STATICA LINEARE'!$G$21*'ANALISI STATICA LINEARE'!$G$27*'ANALISI STATICA LINEARE'!$G$9*(('ANALISI STATICA LINEARE'!$G$24*'ANALISI STATICA LINEARE'!$G$25)/B216^2))))</f>
        <v>0.15449744838125912</v>
      </c>
      <c r="D216" s="15">
        <f>1/'ANALISI STATICA LINEARE'!$G$17*IF(B216&lt;'ANALISI STATICA LINEARE'!$G$23,'ANALISI STATICA LINEARE'!$G$18*'ANALISI STATICA LINEARE'!$G$21*'ANALISI STATICA LINEARE'!$G$28*'ANALISI STATICA LINEARE'!$G$9*(B216/'ANALISI STATICA LINEARE'!$G$23+1/('ANALISI STATICA LINEARE'!$G$28*'ANALISI STATICA LINEARE'!$G$9)*(1-B216/'ANALISI STATICA LINEARE'!$G$23)),IF(B216&lt;'ANALISI STATICA LINEARE'!$G$24,'ANALISI STATICA LINEARE'!$G$18*'ANALISI STATICA LINEARE'!$G$21*'ANALISI STATICA LINEARE'!$G$28*'ANALISI STATICA LINEARE'!$G$9,IF(B216&lt;'ANALISI STATICA LINEARE'!$G$25,'ANALISI STATICA LINEARE'!$G$18*'ANALISI STATICA LINEARE'!$G$21*'ANALISI STATICA LINEARE'!$G$28*'ANALISI STATICA LINEARE'!$G$9*('ANALISI STATICA LINEARE'!$G$24/B216),'ANALISI STATICA LINEARE'!$G$18*'ANALISI STATICA LINEARE'!$G$21*'ANALISI STATICA LINEARE'!$G$28*'ANALISI STATICA LINEARE'!$G$9*(('ANALISI STATICA LINEARE'!$G$24*'ANALISI STATICA LINEARE'!$G$25)/B216^2))))</f>
        <v>0.10299829892083939</v>
      </c>
      <c r="E216" s="4"/>
      <c r="F216" s="4"/>
      <c r="G216" s="4"/>
      <c r="H216" s="4"/>
      <c r="I216" s="4"/>
      <c r="J216" s="4"/>
      <c r="K216" s="4"/>
      <c r="L216" s="4"/>
      <c r="M216" s="4"/>
      <c r="N216" s="4"/>
    </row>
    <row r="217" spans="2:14" x14ac:dyDescent="0.25">
      <c r="B217" s="21">
        <f t="shared" si="3"/>
        <v>2.06</v>
      </c>
      <c r="C217" s="15">
        <f>1/'ANALISI STATICA LINEARE'!$G$17*IF(B217&lt;'ANALISI STATICA LINEARE'!$G$23,'ANALISI STATICA LINEARE'!$G$18*'ANALISI STATICA LINEARE'!$G$21*'ANALISI STATICA LINEARE'!$G$27*'ANALISI STATICA LINEARE'!$G$9*(B217/'ANALISI STATICA LINEARE'!$G$23+1/('ANALISI STATICA LINEARE'!$G$27*'ANALISI STATICA LINEARE'!$G$9)*(1-B217/'ANALISI STATICA LINEARE'!$G$23)),IF(B217&lt;'ANALISI STATICA LINEARE'!$G$24,'ANALISI STATICA LINEARE'!$G$18*'ANALISI STATICA LINEARE'!$G$21*'ANALISI STATICA LINEARE'!$G$27*'ANALISI STATICA LINEARE'!$G$9,IF(B217&lt;'ANALISI STATICA LINEARE'!$G$25,'ANALISI STATICA LINEARE'!$G$18*'ANALISI STATICA LINEARE'!$G$21*'ANALISI STATICA LINEARE'!$G$27*'ANALISI STATICA LINEARE'!$G$9*('ANALISI STATICA LINEARE'!$G$24/B217),'ANALISI STATICA LINEARE'!$G$18*'ANALISI STATICA LINEARE'!$G$21*'ANALISI STATICA LINEARE'!$G$27*'ANALISI STATICA LINEARE'!$G$9*(('ANALISI STATICA LINEARE'!$G$24*'ANALISI STATICA LINEARE'!$G$25)/B217^2))))</f>
        <v>0.15374746076775786</v>
      </c>
      <c r="D217" s="15">
        <f>1/'ANALISI STATICA LINEARE'!$G$17*IF(B217&lt;'ANALISI STATICA LINEARE'!$G$23,'ANALISI STATICA LINEARE'!$G$18*'ANALISI STATICA LINEARE'!$G$21*'ANALISI STATICA LINEARE'!$G$28*'ANALISI STATICA LINEARE'!$G$9*(B217/'ANALISI STATICA LINEARE'!$G$23+1/('ANALISI STATICA LINEARE'!$G$28*'ANALISI STATICA LINEARE'!$G$9)*(1-B217/'ANALISI STATICA LINEARE'!$G$23)),IF(B217&lt;'ANALISI STATICA LINEARE'!$G$24,'ANALISI STATICA LINEARE'!$G$18*'ANALISI STATICA LINEARE'!$G$21*'ANALISI STATICA LINEARE'!$G$28*'ANALISI STATICA LINEARE'!$G$9,IF(B217&lt;'ANALISI STATICA LINEARE'!$G$25,'ANALISI STATICA LINEARE'!$G$18*'ANALISI STATICA LINEARE'!$G$21*'ANALISI STATICA LINEARE'!$G$28*'ANALISI STATICA LINEARE'!$G$9*('ANALISI STATICA LINEARE'!$G$24/B217),'ANALISI STATICA LINEARE'!$G$18*'ANALISI STATICA LINEARE'!$G$21*'ANALISI STATICA LINEARE'!$G$28*'ANALISI STATICA LINEARE'!$G$9*(('ANALISI STATICA LINEARE'!$G$24*'ANALISI STATICA LINEARE'!$G$25)/B217^2))))</f>
        <v>0.10249830717850525</v>
      </c>
      <c r="E217" s="4"/>
      <c r="F217" s="4"/>
      <c r="G217" s="4"/>
      <c r="H217" s="4"/>
      <c r="I217" s="4"/>
      <c r="J217" s="4"/>
      <c r="K217" s="4"/>
      <c r="L217" s="4"/>
      <c r="M217" s="4"/>
      <c r="N217" s="4"/>
    </row>
    <row r="218" spans="2:14" x14ac:dyDescent="0.25">
      <c r="B218" s="21">
        <f t="shared" si="3"/>
        <v>2.0699999999999998</v>
      </c>
      <c r="C218" s="15">
        <f>1/'ANALISI STATICA LINEARE'!$G$17*IF(B218&lt;'ANALISI STATICA LINEARE'!$G$23,'ANALISI STATICA LINEARE'!$G$18*'ANALISI STATICA LINEARE'!$G$21*'ANALISI STATICA LINEARE'!$G$27*'ANALISI STATICA LINEARE'!$G$9*(B218/'ANALISI STATICA LINEARE'!$G$23+1/('ANALISI STATICA LINEARE'!$G$27*'ANALISI STATICA LINEARE'!$G$9)*(1-B218/'ANALISI STATICA LINEARE'!$G$23)),IF(B218&lt;'ANALISI STATICA LINEARE'!$G$24,'ANALISI STATICA LINEARE'!$G$18*'ANALISI STATICA LINEARE'!$G$21*'ANALISI STATICA LINEARE'!$G$27*'ANALISI STATICA LINEARE'!$G$9,IF(B218&lt;'ANALISI STATICA LINEARE'!$G$25,'ANALISI STATICA LINEARE'!$G$18*'ANALISI STATICA LINEARE'!$G$21*'ANALISI STATICA LINEARE'!$G$27*'ANALISI STATICA LINEARE'!$G$9*('ANALISI STATICA LINEARE'!$G$24/B218),'ANALISI STATICA LINEARE'!$G$18*'ANALISI STATICA LINEARE'!$G$21*'ANALISI STATICA LINEARE'!$G$27*'ANALISI STATICA LINEARE'!$G$9*(('ANALISI STATICA LINEARE'!$G$24*'ANALISI STATICA LINEARE'!$G$25)/B218^2))))</f>
        <v>0.1530047194113919</v>
      </c>
      <c r="D218" s="15">
        <f>1/'ANALISI STATICA LINEARE'!$G$17*IF(B218&lt;'ANALISI STATICA LINEARE'!$G$23,'ANALISI STATICA LINEARE'!$G$18*'ANALISI STATICA LINEARE'!$G$21*'ANALISI STATICA LINEARE'!$G$28*'ANALISI STATICA LINEARE'!$G$9*(B218/'ANALISI STATICA LINEARE'!$G$23+1/('ANALISI STATICA LINEARE'!$G$28*'ANALISI STATICA LINEARE'!$G$9)*(1-B218/'ANALISI STATICA LINEARE'!$G$23)),IF(B218&lt;'ANALISI STATICA LINEARE'!$G$24,'ANALISI STATICA LINEARE'!$G$18*'ANALISI STATICA LINEARE'!$G$21*'ANALISI STATICA LINEARE'!$G$28*'ANALISI STATICA LINEARE'!$G$9,IF(B218&lt;'ANALISI STATICA LINEARE'!$G$25,'ANALISI STATICA LINEARE'!$G$18*'ANALISI STATICA LINEARE'!$G$21*'ANALISI STATICA LINEARE'!$G$28*'ANALISI STATICA LINEARE'!$G$9*('ANALISI STATICA LINEARE'!$G$24/B218),'ANALISI STATICA LINEARE'!$G$18*'ANALISI STATICA LINEARE'!$G$21*'ANALISI STATICA LINEARE'!$G$28*'ANALISI STATICA LINEARE'!$G$9*(('ANALISI STATICA LINEARE'!$G$24*'ANALISI STATICA LINEARE'!$G$25)/B218^2))))</f>
        <v>0.10200314627426127</v>
      </c>
      <c r="E218" s="4"/>
      <c r="F218" s="4"/>
      <c r="G218" s="4"/>
      <c r="H218" s="4"/>
      <c r="I218" s="4"/>
      <c r="J218" s="4"/>
      <c r="K218" s="4"/>
      <c r="L218" s="4"/>
      <c r="M218" s="4"/>
      <c r="N218" s="4"/>
    </row>
    <row r="219" spans="2:14" x14ac:dyDescent="0.25">
      <c r="B219" s="21">
        <f t="shared" si="3"/>
        <v>2.0799999999999996</v>
      </c>
      <c r="C219" s="15">
        <f>1/'ANALISI STATICA LINEARE'!$G$17*IF(B219&lt;'ANALISI STATICA LINEARE'!$G$23,'ANALISI STATICA LINEARE'!$G$18*'ANALISI STATICA LINEARE'!$G$21*'ANALISI STATICA LINEARE'!$G$27*'ANALISI STATICA LINEARE'!$G$9*(B219/'ANALISI STATICA LINEARE'!$G$23+1/('ANALISI STATICA LINEARE'!$G$27*'ANALISI STATICA LINEARE'!$G$9)*(1-B219/'ANALISI STATICA LINEARE'!$G$23)),IF(B219&lt;'ANALISI STATICA LINEARE'!$G$24,'ANALISI STATICA LINEARE'!$G$18*'ANALISI STATICA LINEARE'!$G$21*'ANALISI STATICA LINEARE'!$G$27*'ANALISI STATICA LINEARE'!$G$9,IF(B219&lt;'ANALISI STATICA LINEARE'!$G$25,'ANALISI STATICA LINEARE'!$G$18*'ANALISI STATICA LINEARE'!$G$21*'ANALISI STATICA LINEARE'!$G$27*'ANALISI STATICA LINEARE'!$G$9*('ANALISI STATICA LINEARE'!$G$24/B219),'ANALISI STATICA LINEARE'!$G$18*'ANALISI STATICA LINEARE'!$G$21*'ANALISI STATICA LINEARE'!$G$27*'ANALISI STATICA LINEARE'!$G$9*(('ANALISI STATICA LINEARE'!$G$24*'ANALISI STATICA LINEARE'!$G$25)/B219^2))))</f>
        <v>0.15226911979883714</v>
      </c>
      <c r="D219" s="15">
        <f>1/'ANALISI STATICA LINEARE'!$G$17*IF(B219&lt;'ANALISI STATICA LINEARE'!$G$23,'ANALISI STATICA LINEARE'!$G$18*'ANALISI STATICA LINEARE'!$G$21*'ANALISI STATICA LINEARE'!$G$28*'ANALISI STATICA LINEARE'!$G$9*(B219/'ANALISI STATICA LINEARE'!$G$23+1/('ANALISI STATICA LINEARE'!$G$28*'ANALISI STATICA LINEARE'!$G$9)*(1-B219/'ANALISI STATICA LINEARE'!$G$23)),IF(B219&lt;'ANALISI STATICA LINEARE'!$G$24,'ANALISI STATICA LINEARE'!$G$18*'ANALISI STATICA LINEARE'!$G$21*'ANALISI STATICA LINEARE'!$G$28*'ANALISI STATICA LINEARE'!$G$9,IF(B219&lt;'ANALISI STATICA LINEARE'!$G$25,'ANALISI STATICA LINEARE'!$G$18*'ANALISI STATICA LINEARE'!$G$21*'ANALISI STATICA LINEARE'!$G$28*'ANALISI STATICA LINEARE'!$G$9*('ANALISI STATICA LINEARE'!$G$24/B219),'ANALISI STATICA LINEARE'!$G$18*'ANALISI STATICA LINEARE'!$G$21*'ANALISI STATICA LINEARE'!$G$28*'ANALISI STATICA LINEARE'!$G$9*(('ANALISI STATICA LINEARE'!$G$24*'ANALISI STATICA LINEARE'!$G$25)/B219^2))))</f>
        <v>0.10151274653255808</v>
      </c>
      <c r="E219" s="4"/>
      <c r="F219" s="4"/>
      <c r="G219" s="4"/>
      <c r="H219" s="4"/>
      <c r="I219" s="4"/>
      <c r="J219" s="4"/>
      <c r="K219" s="4"/>
      <c r="L219" s="4"/>
      <c r="M219" s="4"/>
      <c r="N219" s="4"/>
    </row>
    <row r="220" spans="2:14" x14ac:dyDescent="0.25">
      <c r="B220" s="21">
        <f t="shared" si="3"/>
        <v>2.0899999999999994</v>
      </c>
      <c r="C220" s="15">
        <f>1/'ANALISI STATICA LINEARE'!$G$17*IF(B220&lt;'ANALISI STATICA LINEARE'!$G$23,'ANALISI STATICA LINEARE'!$G$18*'ANALISI STATICA LINEARE'!$G$21*'ANALISI STATICA LINEARE'!$G$27*'ANALISI STATICA LINEARE'!$G$9*(B220/'ANALISI STATICA LINEARE'!$G$23+1/('ANALISI STATICA LINEARE'!$G$27*'ANALISI STATICA LINEARE'!$G$9)*(1-B220/'ANALISI STATICA LINEARE'!$G$23)),IF(B220&lt;'ANALISI STATICA LINEARE'!$G$24,'ANALISI STATICA LINEARE'!$G$18*'ANALISI STATICA LINEARE'!$G$21*'ANALISI STATICA LINEARE'!$G$27*'ANALISI STATICA LINEARE'!$G$9,IF(B220&lt;'ANALISI STATICA LINEARE'!$G$25,'ANALISI STATICA LINEARE'!$G$18*'ANALISI STATICA LINEARE'!$G$21*'ANALISI STATICA LINEARE'!$G$27*'ANALISI STATICA LINEARE'!$G$9*('ANALISI STATICA LINEARE'!$G$24/B220),'ANALISI STATICA LINEARE'!$G$18*'ANALISI STATICA LINEARE'!$G$21*'ANALISI STATICA LINEARE'!$G$27*'ANALISI STATICA LINEARE'!$G$9*(('ANALISI STATICA LINEARE'!$G$24*'ANALISI STATICA LINEARE'!$G$25)/B220^2))))</f>
        <v>0.15154055941702455</v>
      </c>
      <c r="D220" s="15">
        <f>1/'ANALISI STATICA LINEARE'!$G$17*IF(B220&lt;'ANALISI STATICA LINEARE'!$G$23,'ANALISI STATICA LINEARE'!$G$18*'ANALISI STATICA LINEARE'!$G$21*'ANALISI STATICA LINEARE'!$G$28*'ANALISI STATICA LINEARE'!$G$9*(B220/'ANALISI STATICA LINEARE'!$G$23+1/('ANALISI STATICA LINEARE'!$G$28*'ANALISI STATICA LINEARE'!$G$9)*(1-B220/'ANALISI STATICA LINEARE'!$G$23)),IF(B220&lt;'ANALISI STATICA LINEARE'!$G$24,'ANALISI STATICA LINEARE'!$G$18*'ANALISI STATICA LINEARE'!$G$21*'ANALISI STATICA LINEARE'!$G$28*'ANALISI STATICA LINEARE'!$G$9,IF(B220&lt;'ANALISI STATICA LINEARE'!$G$25,'ANALISI STATICA LINEARE'!$G$18*'ANALISI STATICA LINEARE'!$G$21*'ANALISI STATICA LINEARE'!$G$28*'ANALISI STATICA LINEARE'!$G$9*('ANALISI STATICA LINEARE'!$G$24/B220),'ANALISI STATICA LINEARE'!$G$18*'ANALISI STATICA LINEARE'!$G$21*'ANALISI STATICA LINEARE'!$G$28*'ANALISI STATICA LINEARE'!$G$9*(('ANALISI STATICA LINEARE'!$G$24*'ANALISI STATICA LINEARE'!$G$25)/B220^2))))</f>
        <v>0.10102703961134969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</row>
    <row r="221" spans="2:14" x14ac:dyDescent="0.25">
      <c r="B221" s="21">
        <f t="shared" si="3"/>
        <v>2.0999999999999992</v>
      </c>
      <c r="C221" s="15">
        <f>1/'ANALISI STATICA LINEARE'!$G$17*IF(B221&lt;'ANALISI STATICA LINEARE'!$G$23,'ANALISI STATICA LINEARE'!$G$18*'ANALISI STATICA LINEARE'!$G$21*'ANALISI STATICA LINEARE'!$G$27*'ANALISI STATICA LINEARE'!$G$9*(B221/'ANALISI STATICA LINEARE'!$G$23+1/('ANALISI STATICA LINEARE'!$G$27*'ANALISI STATICA LINEARE'!$G$9)*(1-B221/'ANALISI STATICA LINEARE'!$G$23)),IF(B221&lt;'ANALISI STATICA LINEARE'!$G$24,'ANALISI STATICA LINEARE'!$G$18*'ANALISI STATICA LINEARE'!$G$21*'ANALISI STATICA LINEARE'!$G$27*'ANALISI STATICA LINEARE'!$G$9,IF(B221&lt;'ANALISI STATICA LINEARE'!$G$25,'ANALISI STATICA LINEARE'!$G$18*'ANALISI STATICA LINEARE'!$G$21*'ANALISI STATICA LINEARE'!$G$27*'ANALISI STATICA LINEARE'!$G$9*('ANALISI STATICA LINEARE'!$G$24/B221),'ANALISI STATICA LINEARE'!$G$18*'ANALISI STATICA LINEARE'!$G$21*'ANALISI STATICA LINEARE'!$G$27*'ANALISI STATICA LINEARE'!$G$9*(('ANALISI STATICA LINEARE'!$G$24*'ANALISI STATICA LINEARE'!$G$25)/B221^2))))</f>
        <v>0.15081893770551491</v>
      </c>
      <c r="D221" s="15">
        <f>1/'ANALISI STATICA LINEARE'!$G$17*IF(B221&lt;'ANALISI STATICA LINEARE'!$G$23,'ANALISI STATICA LINEARE'!$G$18*'ANALISI STATICA LINEARE'!$G$21*'ANALISI STATICA LINEARE'!$G$28*'ANALISI STATICA LINEARE'!$G$9*(B221/'ANALISI STATICA LINEARE'!$G$23+1/('ANALISI STATICA LINEARE'!$G$28*'ANALISI STATICA LINEARE'!$G$9)*(1-B221/'ANALISI STATICA LINEARE'!$G$23)),IF(B221&lt;'ANALISI STATICA LINEARE'!$G$24,'ANALISI STATICA LINEARE'!$G$18*'ANALISI STATICA LINEARE'!$G$21*'ANALISI STATICA LINEARE'!$G$28*'ANALISI STATICA LINEARE'!$G$9,IF(B221&lt;'ANALISI STATICA LINEARE'!$G$25,'ANALISI STATICA LINEARE'!$G$18*'ANALISI STATICA LINEARE'!$G$21*'ANALISI STATICA LINEARE'!$G$28*'ANALISI STATICA LINEARE'!$G$9*('ANALISI STATICA LINEARE'!$G$24/B221),'ANALISI STATICA LINEARE'!$G$18*'ANALISI STATICA LINEARE'!$G$21*'ANALISI STATICA LINEARE'!$G$28*'ANALISI STATICA LINEARE'!$G$9*(('ANALISI STATICA LINEARE'!$G$24*'ANALISI STATICA LINEARE'!$G$25)/B221^2))))</f>
        <v>0.10054595847034327</v>
      </c>
      <c r="E221" s="4"/>
      <c r="F221" s="4"/>
      <c r="G221" s="4"/>
      <c r="H221" s="4"/>
      <c r="I221" s="4"/>
      <c r="J221" s="4"/>
      <c r="K221" s="4"/>
      <c r="L221" s="4"/>
      <c r="M221" s="4"/>
      <c r="N221" s="4"/>
    </row>
    <row r="222" spans="2:14" x14ac:dyDescent="0.25">
      <c r="B222" s="21">
        <f t="shared" si="3"/>
        <v>2.109999999999999</v>
      </c>
      <c r="C222" s="15">
        <f>1/'ANALISI STATICA LINEARE'!$G$17*IF(B222&lt;'ANALISI STATICA LINEARE'!$G$23,'ANALISI STATICA LINEARE'!$G$18*'ANALISI STATICA LINEARE'!$G$21*'ANALISI STATICA LINEARE'!$G$27*'ANALISI STATICA LINEARE'!$G$9*(B222/'ANALISI STATICA LINEARE'!$G$23+1/('ANALISI STATICA LINEARE'!$G$27*'ANALISI STATICA LINEARE'!$G$9)*(1-B222/'ANALISI STATICA LINEARE'!$G$23)),IF(B222&lt;'ANALISI STATICA LINEARE'!$G$24,'ANALISI STATICA LINEARE'!$G$18*'ANALISI STATICA LINEARE'!$G$21*'ANALISI STATICA LINEARE'!$G$27*'ANALISI STATICA LINEARE'!$G$9,IF(B222&lt;'ANALISI STATICA LINEARE'!$G$25,'ANALISI STATICA LINEARE'!$G$18*'ANALISI STATICA LINEARE'!$G$21*'ANALISI STATICA LINEARE'!$G$27*'ANALISI STATICA LINEARE'!$G$9*('ANALISI STATICA LINEARE'!$G$24/B222),'ANALISI STATICA LINEARE'!$G$18*'ANALISI STATICA LINEARE'!$G$21*'ANALISI STATICA LINEARE'!$G$27*'ANALISI STATICA LINEARE'!$G$9*(('ANALISI STATICA LINEARE'!$G$24*'ANALISI STATICA LINEARE'!$G$25)/B222^2))))</f>
        <v>0.15010415601022814</v>
      </c>
      <c r="D222" s="15">
        <f>1/'ANALISI STATICA LINEARE'!$G$17*IF(B222&lt;'ANALISI STATICA LINEARE'!$G$23,'ANALISI STATICA LINEARE'!$G$18*'ANALISI STATICA LINEARE'!$G$21*'ANALISI STATICA LINEARE'!$G$28*'ANALISI STATICA LINEARE'!$G$9*(B222/'ANALISI STATICA LINEARE'!$G$23+1/('ANALISI STATICA LINEARE'!$G$28*'ANALISI STATICA LINEARE'!$G$9)*(1-B222/'ANALISI STATICA LINEARE'!$G$23)),IF(B222&lt;'ANALISI STATICA LINEARE'!$G$24,'ANALISI STATICA LINEARE'!$G$18*'ANALISI STATICA LINEARE'!$G$21*'ANALISI STATICA LINEARE'!$G$28*'ANALISI STATICA LINEARE'!$G$9,IF(B222&lt;'ANALISI STATICA LINEARE'!$G$25,'ANALISI STATICA LINEARE'!$G$18*'ANALISI STATICA LINEARE'!$G$21*'ANALISI STATICA LINEARE'!$G$28*'ANALISI STATICA LINEARE'!$G$9*('ANALISI STATICA LINEARE'!$G$24/B222),'ANALISI STATICA LINEARE'!$G$18*'ANALISI STATICA LINEARE'!$G$21*'ANALISI STATICA LINEARE'!$G$28*'ANALISI STATICA LINEARE'!$G$9*(('ANALISI STATICA LINEARE'!$G$24*'ANALISI STATICA LINEARE'!$G$25)/B222^2))))</f>
        <v>0.1000694373401521</v>
      </c>
      <c r="E222" s="4"/>
      <c r="F222" s="4"/>
      <c r="G222" s="4"/>
      <c r="H222" s="4"/>
      <c r="I222" s="4"/>
      <c r="J222" s="4"/>
      <c r="K222" s="4"/>
      <c r="L222" s="4"/>
      <c r="M222" s="4"/>
      <c r="N222" s="4"/>
    </row>
    <row r="223" spans="2:14" x14ac:dyDescent="0.25">
      <c r="B223" s="21">
        <f t="shared" si="3"/>
        <v>2.1199999999999988</v>
      </c>
      <c r="C223" s="15">
        <f>1/'ANALISI STATICA LINEARE'!$G$17*IF(B223&lt;'ANALISI STATICA LINEARE'!$G$23,'ANALISI STATICA LINEARE'!$G$18*'ANALISI STATICA LINEARE'!$G$21*'ANALISI STATICA LINEARE'!$G$27*'ANALISI STATICA LINEARE'!$G$9*(B223/'ANALISI STATICA LINEARE'!$G$23+1/('ANALISI STATICA LINEARE'!$G$27*'ANALISI STATICA LINEARE'!$G$9)*(1-B223/'ANALISI STATICA LINEARE'!$G$23)),IF(B223&lt;'ANALISI STATICA LINEARE'!$G$24,'ANALISI STATICA LINEARE'!$G$18*'ANALISI STATICA LINEARE'!$G$21*'ANALISI STATICA LINEARE'!$G$27*'ANALISI STATICA LINEARE'!$G$9,IF(B223&lt;'ANALISI STATICA LINEARE'!$G$25,'ANALISI STATICA LINEARE'!$G$18*'ANALISI STATICA LINEARE'!$G$21*'ANALISI STATICA LINEARE'!$G$27*'ANALISI STATICA LINEARE'!$G$9*('ANALISI STATICA LINEARE'!$G$24/B223),'ANALISI STATICA LINEARE'!$G$18*'ANALISI STATICA LINEARE'!$G$21*'ANALISI STATICA LINEARE'!$G$27*'ANALISI STATICA LINEARE'!$G$9*(('ANALISI STATICA LINEARE'!$G$24*'ANALISI STATICA LINEARE'!$G$25)/B223^2))))</f>
        <v>0.14939611753848178</v>
      </c>
      <c r="D223" s="15">
        <f>1/'ANALISI STATICA LINEARE'!$G$17*IF(B223&lt;'ANALISI STATICA LINEARE'!$G$23,'ANALISI STATICA LINEARE'!$G$18*'ANALISI STATICA LINEARE'!$G$21*'ANALISI STATICA LINEARE'!$G$28*'ANALISI STATICA LINEARE'!$G$9*(B223/'ANALISI STATICA LINEARE'!$G$23+1/('ANALISI STATICA LINEARE'!$G$28*'ANALISI STATICA LINEARE'!$G$9)*(1-B223/'ANALISI STATICA LINEARE'!$G$23)),IF(B223&lt;'ANALISI STATICA LINEARE'!$G$24,'ANALISI STATICA LINEARE'!$G$18*'ANALISI STATICA LINEARE'!$G$21*'ANALISI STATICA LINEARE'!$G$28*'ANALISI STATICA LINEARE'!$G$9,IF(B223&lt;'ANALISI STATICA LINEARE'!$G$25,'ANALISI STATICA LINEARE'!$G$18*'ANALISI STATICA LINEARE'!$G$21*'ANALISI STATICA LINEARE'!$G$28*'ANALISI STATICA LINEARE'!$G$9*('ANALISI STATICA LINEARE'!$G$24/B223),'ANALISI STATICA LINEARE'!$G$18*'ANALISI STATICA LINEARE'!$G$21*'ANALISI STATICA LINEARE'!$G$28*'ANALISI STATICA LINEARE'!$G$9*(('ANALISI STATICA LINEARE'!$G$24*'ANALISI STATICA LINEARE'!$G$25)/B223^2))))</f>
        <v>9.9597411692321197E-2</v>
      </c>
      <c r="E223" s="4"/>
      <c r="F223" s="4"/>
      <c r="G223" s="4"/>
      <c r="H223" s="4"/>
      <c r="I223" s="4"/>
      <c r="J223" s="4"/>
      <c r="K223" s="4"/>
      <c r="L223" s="4"/>
      <c r="M223" s="4"/>
      <c r="N223" s="4"/>
    </row>
    <row r="224" spans="2:14" x14ac:dyDescent="0.25">
      <c r="B224" s="21">
        <f t="shared" si="3"/>
        <v>2.1299999999999986</v>
      </c>
      <c r="C224" s="15">
        <f>1/'ANALISI STATICA LINEARE'!$G$17*IF(B224&lt;'ANALISI STATICA LINEARE'!$G$23,'ANALISI STATICA LINEARE'!$G$18*'ANALISI STATICA LINEARE'!$G$21*'ANALISI STATICA LINEARE'!$G$27*'ANALISI STATICA LINEARE'!$G$9*(B224/'ANALISI STATICA LINEARE'!$G$23+1/('ANALISI STATICA LINEARE'!$G$27*'ANALISI STATICA LINEARE'!$G$9)*(1-B224/'ANALISI STATICA LINEARE'!$G$23)),IF(B224&lt;'ANALISI STATICA LINEARE'!$G$24,'ANALISI STATICA LINEARE'!$G$18*'ANALISI STATICA LINEARE'!$G$21*'ANALISI STATICA LINEARE'!$G$27*'ANALISI STATICA LINEARE'!$G$9,IF(B224&lt;'ANALISI STATICA LINEARE'!$G$25,'ANALISI STATICA LINEARE'!$G$18*'ANALISI STATICA LINEARE'!$G$21*'ANALISI STATICA LINEARE'!$G$27*'ANALISI STATICA LINEARE'!$G$9*('ANALISI STATICA LINEARE'!$G$24/B224),'ANALISI STATICA LINEARE'!$G$18*'ANALISI STATICA LINEARE'!$G$21*'ANALISI STATICA LINEARE'!$G$27*'ANALISI STATICA LINEARE'!$G$9*(('ANALISI STATICA LINEARE'!$G$24*'ANALISI STATICA LINEARE'!$G$25)/B224^2))))</f>
        <v>0.14869472731529645</v>
      </c>
      <c r="D224" s="15">
        <f>1/'ANALISI STATICA LINEARE'!$G$17*IF(B224&lt;'ANALISI STATICA LINEARE'!$G$23,'ANALISI STATICA LINEARE'!$G$18*'ANALISI STATICA LINEARE'!$G$21*'ANALISI STATICA LINEARE'!$G$28*'ANALISI STATICA LINEARE'!$G$9*(B224/'ANALISI STATICA LINEARE'!$G$23+1/('ANALISI STATICA LINEARE'!$G$28*'ANALISI STATICA LINEARE'!$G$9)*(1-B224/'ANALISI STATICA LINEARE'!$G$23)),IF(B224&lt;'ANALISI STATICA LINEARE'!$G$24,'ANALISI STATICA LINEARE'!$G$18*'ANALISI STATICA LINEARE'!$G$21*'ANALISI STATICA LINEARE'!$G$28*'ANALISI STATICA LINEARE'!$G$9,IF(B224&lt;'ANALISI STATICA LINEARE'!$G$25,'ANALISI STATICA LINEARE'!$G$18*'ANALISI STATICA LINEARE'!$G$21*'ANALISI STATICA LINEARE'!$G$28*'ANALISI STATICA LINEARE'!$G$9*('ANALISI STATICA LINEARE'!$G$24/B224),'ANALISI STATICA LINEARE'!$G$18*'ANALISI STATICA LINEARE'!$G$21*'ANALISI STATICA LINEARE'!$G$28*'ANALISI STATICA LINEARE'!$G$9*(('ANALISI STATICA LINEARE'!$G$24*'ANALISI STATICA LINEARE'!$G$25)/B224^2))))</f>
        <v>9.9129818210197632E-2</v>
      </c>
      <c r="E224" s="4"/>
      <c r="F224" s="4"/>
      <c r="G224" s="4"/>
      <c r="H224" s="4"/>
      <c r="I224" s="4"/>
      <c r="J224" s="4"/>
      <c r="K224" s="4"/>
      <c r="L224" s="4"/>
      <c r="M224" s="4"/>
      <c r="N224" s="4"/>
    </row>
    <row r="225" spans="2:14" x14ac:dyDescent="0.25">
      <c r="B225" s="21">
        <f t="shared" si="3"/>
        <v>2.1399999999999983</v>
      </c>
      <c r="C225" s="15">
        <f>1/'ANALISI STATICA LINEARE'!$G$17*IF(B225&lt;'ANALISI STATICA LINEARE'!$G$23,'ANALISI STATICA LINEARE'!$G$18*'ANALISI STATICA LINEARE'!$G$21*'ANALISI STATICA LINEARE'!$G$27*'ANALISI STATICA LINEARE'!$G$9*(B225/'ANALISI STATICA LINEARE'!$G$23+1/('ANALISI STATICA LINEARE'!$G$27*'ANALISI STATICA LINEARE'!$G$9)*(1-B225/'ANALISI STATICA LINEARE'!$G$23)),IF(B225&lt;'ANALISI STATICA LINEARE'!$G$24,'ANALISI STATICA LINEARE'!$G$18*'ANALISI STATICA LINEARE'!$G$21*'ANALISI STATICA LINEARE'!$G$27*'ANALISI STATICA LINEARE'!$G$9,IF(B225&lt;'ANALISI STATICA LINEARE'!$G$25,'ANALISI STATICA LINEARE'!$G$18*'ANALISI STATICA LINEARE'!$G$21*'ANALISI STATICA LINEARE'!$G$27*'ANALISI STATICA LINEARE'!$G$9*('ANALISI STATICA LINEARE'!$G$24/B225),'ANALISI STATICA LINEARE'!$G$18*'ANALISI STATICA LINEARE'!$G$21*'ANALISI STATICA LINEARE'!$G$27*'ANALISI STATICA LINEARE'!$G$9*(('ANALISI STATICA LINEARE'!$G$24*'ANALISI STATICA LINEARE'!$G$25)/B225^2))))</f>
        <v>0.14799989214092593</v>
      </c>
      <c r="D225" s="15">
        <f>1/'ANALISI STATICA LINEARE'!$G$17*IF(B225&lt;'ANALISI STATICA LINEARE'!$G$23,'ANALISI STATICA LINEARE'!$G$18*'ANALISI STATICA LINEARE'!$G$21*'ANALISI STATICA LINEARE'!$G$28*'ANALISI STATICA LINEARE'!$G$9*(B225/'ANALISI STATICA LINEARE'!$G$23+1/('ANALISI STATICA LINEARE'!$G$28*'ANALISI STATICA LINEARE'!$G$9)*(1-B225/'ANALISI STATICA LINEARE'!$G$23)),IF(B225&lt;'ANALISI STATICA LINEARE'!$G$24,'ANALISI STATICA LINEARE'!$G$18*'ANALISI STATICA LINEARE'!$G$21*'ANALISI STATICA LINEARE'!$G$28*'ANALISI STATICA LINEARE'!$G$9,IF(B225&lt;'ANALISI STATICA LINEARE'!$G$25,'ANALISI STATICA LINEARE'!$G$18*'ANALISI STATICA LINEARE'!$G$21*'ANALISI STATICA LINEARE'!$G$28*'ANALISI STATICA LINEARE'!$G$9*('ANALISI STATICA LINEARE'!$G$24/B225),'ANALISI STATICA LINEARE'!$G$18*'ANALISI STATICA LINEARE'!$G$21*'ANALISI STATICA LINEARE'!$G$28*'ANALISI STATICA LINEARE'!$G$9*(('ANALISI STATICA LINEARE'!$G$24*'ANALISI STATICA LINEARE'!$G$25)/B225^2))))</f>
        <v>9.8666594760617274E-2</v>
      </c>
      <c r="E225" s="4"/>
      <c r="F225" s="4"/>
      <c r="G225" s="4"/>
      <c r="H225" s="4"/>
      <c r="I225" s="4"/>
      <c r="J225" s="4"/>
      <c r="K225" s="4"/>
      <c r="L225" s="4"/>
      <c r="M225" s="4"/>
      <c r="N225" s="4"/>
    </row>
    <row r="226" spans="2:14" x14ac:dyDescent="0.25">
      <c r="B226" s="21">
        <f t="shared" si="3"/>
        <v>2.1499999999999981</v>
      </c>
      <c r="C226" s="15">
        <f>1/'ANALISI STATICA LINEARE'!$G$17*IF(B226&lt;'ANALISI STATICA LINEARE'!$G$23,'ANALISI STATICA LINEARE'!$G$18*'ANALISI STATICA LINEARE'!$G$21*'ANALISI STATICA LINEARE'!$G$27*'ANALISI STATICA LINEARE'!$G$9*(B226/'ANALISI STATICA LINEARE'!$G$23+1/('ANALISI STATICA LINEARE'!$G$27*'ANALISI STATICA LINEARE'!$G$9)*(1-B226/'ANALISI STATICA LINEARE'!$G$23)),IF(B226&lt;'ANALISI STATICA LINEARE'!$G$24,'ANALISI STATICA LINEARE'!$G$18*'ANALISI STATICA LINEARE'!$G$21*'ANALISI STATICA LINEARE'!$G$27*'ANALISI STATICA LINEARE'!$G$9,IF(B226&lt;'ANALISI STATICA LINEARE'!$G$25,'ANALISI STATICA LINEARE'!$G$18*'ANALISI STATICA LINEARE'!$G$21*'ANALISI STATICA LINEARE'!$G$27*'ANALISI STATICA LINEARE'!$G$9*('ANALISI STATICA LINEARE'!$G$24/B226),'ANALISI STATICA LINEARE'!$G$18*'ANALISI STATICA LINEARE'!$G$21*'ANALISI STATICA LINEARE'!$G$27*'ANALISI STATICA LINEARE'!$G$9*(('ANALISI STATICA LINEARE'!$G$24*'ANALISI STATICA LINEARE'!$G$25)/B226^2))))</f>
        <v>0.14731152054957278</v>
      </c>
      <c r="D226" s="15">
        <f>1/'ANALISI STATICA LINEARE'!$G$17*IF(B226&lt;'ANALISI STATICA LINEARE'!$G$23,'ANALISI STATICA LINEARE'!$G$18*'ANALISI STATICA LINEARE'!$G$21*'ANALISI STATICA LINEARE'!$G$28*'ANALISI STATICA LINEARE'!$G$9*(B226/'ANALISI STATICA LINEARE'!$G$23+1/('ANALISI STATICA LINEARE'!$G$28*'ANALISI STATICA LINEARE'!$G$9)*(1-B226/'ANALISI STATICA LINEARE'!$G$23)),IF(B226&lt;'ANALISI STATICA LINEARE'!$G$24,'ANALISI STATICA LINEARE'!$G$18*'ANALISI STATICA LINEARE'!$G$21*'ANALISI STATICA LINEARE'!$G$28*'ANALISI STATICA LINEARE'!$G$9,IF(B226&lt;'ANALISI STATICA LINEARE'!$G$25,'ANALISI STATICA LINEARE'!$G$18*'ANALISI STATICA LINEARE'!$G$21*'ANALISI STATICA LINEARE'!$G$28*'ANALISI STATICA LINEARE'!$G$9*('ANALISI STATICA LINEARE'!$G$24/B226),'ANALISI STATICA LINEARE'!$G$18*'ANALISI STATICA LINEARE'!$G$21*'ANALISI STATICA LINEARE'!$G$28*'ANALISI STATICA LINEARE'!$G$9*(('ANALISI STATICA LINEARE'!$G$24*'ANALISI STATICA LINEARE'!$G$25)/B226^2))))</f>
        <v>9.8207680366381847E-2</v>
      </c>
      <c r="E226" s="4"/>
      <c r="F226" s="4"/>
      <c r="G226" s="4"/>
      <c r="H226" s="4"/>
      <c r="I226" s="4"/>
      <c r="J226" s="4"/>
      <c r="K226" s="4"/>
      <c r="L226" s="4"/>
      <c r="M226" s="4"/>
      <c r="N226" s="4"/>
    </row>
    <row r="227" spans="2:14" x14ac:dyDescent="0.25">
      <c r="B227" s="21">
        <f t="shared" si="3"/>
        <v>2.1599999999999979</v>
      </c>
      <c r="C227" s="15">
        <f>1/'ANALISI STATICA LINEARE'!$G$17*IF(B227&lt;'ANALISI STATICA LINEARE'!$G$23,'ANALISI STATICA LINEARE'!$G$18*'ANALISI STATICA LINEARE'!$G$21*'ANALISI STATICA LINEARE'!$G$27*'ANALISI STATICA LINEARE'!$G$9*(B227/'ANALISI STATICA LINEARE'!$G$23+1/('ANALISI STATICA LINEARE'!$G$27*'ANALISI STATICA LINEARE'!$G$9)*(1-B227/'ANALISI STATICA LINEARE'!$G$23)),IF(B227&lt;'ANALISI STATICA LINEARE'!$G$24,'ANALISI STATICA LINEARE'!$G$18*'ANALISI STATICA LINEARE'!$G$21*'ANALISI STATICA LINEARE'!$G$27*'ANALISI STATICA LINEARE'!$G$9,IF(B227&lt;'ANALISI STATICA LINEARE'!$G$25,'ANALISI STATICA LINEARE'!$G$18*'ANALISI STATICA LINEARE'!$G$21*'ANALISI STATICA LINEARE'!$G$27*'ANALISI STATICA LINEARE'!$G$9*('ANALISI STATICA LINEARE'!$G$24/B227),'ANALISI STATICA LINEARE'!$G$18*'ANALISI STATICA LINEARE'!$G$21*'ANALISI STATICA LINEARE'!$G$27*'ANALISI STATICA LINEARE'!$G$9*(('ANALISI STATICA LINEARE'!$G$24*'ANALISI STATICA LINEARE'!$G$25)/B227^2))))</f>
        <v>0.1466295227692507</v>
      </c>
      <c r="D227" s="15">
        <f>1/'ANALISI STATICA LINEARE'!$G$17*IF(B227&lt;'ANALISI STATICA LINEARE'!$G$23,'ANALISI STATICA LINEARE'!$G$18*'ANALISI STATICA LINEARE'!$G$21*'ANALISI STATICA LINEARE'!$G$28*'ANALISI STATICA LINEARE'!$G$9*(B227/'ANALISI STATICA LINEARE'!$G$23+1/('ANALISI STATICA LINEARE'!$G$28*'ANALISI STATICA LINEARE'!$G$9)*(1-B227/'ANALISI STATICA LINEARE'!$G$23)),IF(B227&lt;'ANALISI STATICA LINEARE'!$G$24,'ANALISI STATICA LINEARE'!$G$18*'ANALISI STATICA LINEARE'!$G$21*'ANALISI STATICA LINEARE'!$G$28*'ANALISI STATICA LINEARE'!$G$9,IF(B227&lt;'ANALISI STATICA LINEARE'!$G$25,'ANALISI STATICA LINEARE'!$G$18*'ANALISI STATICA LINEARE'!$G$21*'ANALISI STATICA LINEARE'!$G$28*'ANALISI STATICA LINEARE'!$G$9*('ANALISI STATICA LINEARE'!$G$24/B227),'ANALISI STATICA LINEARE'!$G$18*'ANALISI STATICA LINEARE'!$G$21*'ANALISI STATICA LINEARE'!$G$28*'ANALISI STATICA LINEARE'!$G$9*(('ANALISI STATICA LINEARE'!$G$24*'ANALISI STATICA LINEARE'!$G$25)/B227^2))))</f>
        <v>9.7753015179500455E-2</v>
      </c>
      <c r="E227" s="4"/>
      <c r="F227" s="4"/>
      <c r="G227" s="4"/>
      <c r="H227" s="4"/>
      <c r="I227" s="4"/>
      <c r="J227" s="4"/>
      <c r="K227" s="4"/>
      <c r="L227" s="4"/>
      <c r="M227" s="4"/>
      <c r="N227" s="4"/>
    </row>
    <row r="228" spans="2:14" x14ac:dyDescent="0.25">
      <c r="B228" s="21">
        <f t="shared" si="3"/>
        <v>2.1699999999999977</v>
      </c>
      <c r="C228" s="15">
        <f>1/'ANALISI STATICA LINEARE'!$G$17*IF(B228&lt;'ANALISI STATICA LINEARE'!$G$23,'ANALISI STATICA LINEARE'!$G$18*'ANALISI STATICA LINEARE'!$G$21*'ANALISI STATICA LINEARE'!$G$27*'ANALISI STATICA LINEARE'!$G$9*(B228/'ANALISI STATICA LINEARE'!$G$23+1/('ANALISI STATICA LINEARE'!$G$27*'ANALISI STATICA LINEARE'!$G$9)*(1-B228/'ANALISI STATICA LINEARE'!$G$23)),IF(B228&lt;'ANALISI STATICA LINEARE'!$G$24,'ANALISI STATICA LINEARE'!$G$18*'ANALISI STATICA LINEARE'!$G$21*'ANALISI STATICA LINEARE'!$G$27*'ANALISI STATICA LINEARE'!$G$9,IF(B228&lt;'ANALISI STATICA LINEARE'!$G$25,'ANALISI STATICA LINEARE'!$G$18*'ANALISI STATICA LINEARE'!$G$21*'ANALISI STATICA LINEARE'!$G$27*'ANALISI STATICA LINEARE'!$G$9*('ANALISI STATICA LINEARE'!$G$24/B228),'ANALISI STATICA LINEARE'!$G$18*'ANALISI STATICA LINEARE'!$G$21*'ANALISI STATICA LINEARE'!$G$27*'ANALISI STATICA LINEARE'!$G$9*(('ANALISI STATICA LINEARE'!$G$24*'ANALISI STATICA LINEARE'!$G$25)/B228^2))))</f>
        <v>0.14595381068275648</v>
      </c>
      <c r="D228" s="15">
        <f>1/'ANALISI STATICA LINEARE'!$G$17*IF(B228&lt;'ANALISI STATICA LINEARE'!$G$23,'ANALISI STATICA LINEARE'!$G$18*'ANALISI STATICA LINEARE'!$G$21*'ANALISI STATICA LINEARE'!$G$28*'ANALISI STATICA LINEARE'!$G$9*(B228/'ANALISI STATICA LINEARE'!$G$23+1/('ANALISI STATICA LINEARE'!$G$28*'ANALISI STATICA LINEARE'!$G$9)*(1-B228/'ANALISI STATICA LINEARE'!$G$23)),IF(B228&lt;'ANALISI STATICA LINEARE'!$G$24,'ANALISI STATICA LINEARE'!$G$18*'ANALISI STATICA LINEARE'!$G$21*'ANALISI STATICA LINEARE'!$G$28*'ANALISI STATICA LINEARE'!$G$9,IF(B228&lt;'ANALISI STATICA LINEARE'!$G$25,'ANALISI STATICA LINEARE'!$G$18*'ANALISI STATICA LINEARE'!$G$21*'ANALISI STATICA LINEARE'!$G$28*'ANALISI STATICA LINEARE'!$G$9*('ANALISI STATICA LINEARE'!$G$24/B228),'ANALISI STATICA LINEARE'!$G$18*'ANALISI STATICA LINEARE'!$G$21*'ANALISI STATICA LINEARE'!$G$28*'ANALISI STATICA LINEARE'!$G$9*(('ANALISI STATICA LINEARE'!$G$24*'ANALISI STATICA LINEARE'!$G$25)/B228^2))))</f>
        <v>9.7302540455170963E-2</v>
      </c>
      <c r="E228" s="4"/>
      <c r="F228" s="4"/>
      <c r="G228" s="4"/>
      <c r="H228" s="4"/>
      <c r="I228" s="4"/>
      <c r="J228" s="4"/>
      <c r="K228" s="4"/>
      <c r="L228" s="4"/>
      <c r="M228" s="4"/>
      <c r="N228" s="4"/>
    </row>
    <row r="229" spans="2:14" x14ac:dyDescent="0.25">
      <c r="B229" s="21">
        <f t="shared" si="3"/>
        <v>2.1799999999999975</v>
      </c>
      <c r="C229" s="15">
        <f>1/'ANALISI STATICA LINEARE'!$G$17*IF(B229&lt;'ANALISI STATICA LINEARE'!$G$23,'ANALISI STATICA LINEARE'!$G$18*'ANALISI STATICA LINEARE'!$G$21*'ANALISI STATICA LINEARE'!$G$27*'ANALISI STATICA LINEARE'!$G$9*(B229/'ANALISI STATICA LINEARE'!$G$23+1/('ANALISI STATICA LINEARE'!$G$27*'ANALISI STATICA LINEARE'!$G$9)*(1-B229/'ANALISI STATICA LINEARE'!$G$23)),IF(B229&lt;'ANALISI STATICA LINEARE'!$G$24,'ANALISI STATICA LINEARE'!$G$18*'ANALISI STATICA LINEARE'!$G$21*'ANALISI STATICA LINEARE'!$G$27*'ANALISI STATICA LINEARE'!$G$9,IF(B229&lt;'ANALISI STATICA LINEARE'!$G$25,'ANALISI STATICA LINEARE'!$G$18*'ANALISI STATICA LINEARE'!$G$21*'ANALISI STATICA LINEARE'!$G$27*'ANALISI STATICA LINEARE'!$G$9*('ANALISI STATICA LINEARE'!$G$24/B229),'ANALISI STATICA LINEARE'!$G$18*'ANALISI STATICA LINEARE'!$G$21*'ANALISI STATICA LINEARE'!$G$27*'ANALISI STATICA LINEARE'!$G$9*(('ANALISI STATICA LINEARE'!$G$24*'ANALISI STATICA LINEARE'!$G$25)/B229^2))))</f>
        <v>0.1452842977897163</v>
      </c>
      <c r="D229" s="15">
        <f>1/'ANALISI STATICA LINEARE'!$G$17*IF(B229&lt;'ANALISI STATICA LINEARE'!$G$23,'ANALISI STATICA LINEARE'!$G$18*'ANALISI STATICA LINEARE'!$G$21*'ANALISI STATICA LINEARE'!$G$28*'ANALISI STATICA LINEARE'!$G$9*(B229/'ANALISI STATICA LINEARE'!$G$23+1/('ANALISI STATICA LINEARE'!$G$28*'ANALISI STATICA LINEARE'!$G$9)*(1-B229/'ANALISI STATICA LINEARE'!$G$23)),IF(B229&lt;'ANALISI STATICA LINEARE'!$G$24,'ANALISI STATICA LINEARE'!$G$18*'ANALISI STATICA LINEARE'!$G$21*'ANALISI STATICA LINEARE'!$G$28*'ANALISI STATICA LINEARE'!$G$9,IF(B229&lt;'ANALISI STATICA LINEARE'!$G$25,'ANALISI STATICA LINEARE'!$G$18*'ANALISI STATICA LINEARE'!$G$21*'ANALISI STATICA LINEARE'!$G$28*'ANALISI STATICA LINEARE'!$G$9*('ANALISI STATICA LINEARE'!$G$24/B229),'ANALISI STATICA LINEARE'!$G$18*'ANALISI STATICA LINEARE'!$G$21*'ANALISI STATICA LINEARE'!$G$28*'ANALISI STATICA LINEARE'!$G$9*(('ANALISI STATICA LINEARE'!$G$24*'ANALISI STATICA LINEARE'!$G$25)/B229^2))))</f>
        <v>9.6856198526477533E-2</v>
      </c>
      <c r="E229" s="4"/>
      <c r="F229" s="4"/>
      <c r="G229" s="4"/>
      <c r="H229" s="4"/>
      <c r="I229" s="4"/>
      <c r="J229" s="4"/>
      <c r="K229" s="4"/>
      <c r="L229" s="4"/>
      <c r="M229" s="4"/>
      <c r="N229" s="4"/>
    </row>
    <row r="230" spans="2:14" x14ac:dyDescent="0.25">
      <c r="B230" s="21">
        <f t="shared" si="3"/>
        <v>2.1899999999999973</v>
      </c>
      <c r="C230" s="15">
        <f>1/'ANALISI STATICA LINEARE'!$G$17*IF(B230&lt;'ANALISI STATICA LINEARE'!$G$23,'ANALISI STATICA LINEARE'!$G$18*'ANALISI STATICA LINEARE'!$G$21*'ANALISI STATICA LINEARE'!$G$27*'ANALISI STATICA LINEARE'!$G$9*(B230/'ANALISI STATICA LINEARE'!$G$23+1/('ANALISI STATICA LINEARE'!$G$27*'ANALISI STATICA LINEARE'!$G$9)*(1-B230/'ANALISI STATICA LINEARE'!$G$23)),IF(B230&lt;'ANALISI STATICA LINEARE'!$G$24,'ANALISI STATICA LINEARE'!$G$18*'ANALISI STATICA LINEARE'!$G$21*'ANALISI STATICA LINEARE'!$G$27*'ANALISI STATICA LINEARE'!$G$9,IF(B230&lt;'ANALISI STATICA LINEARE'!$G$25,'ANALISI STATICA LINEARE'!$G$18*'ANALISI STATICA LINEARE'!$G$21*'ANALISI STATICA LINEARE'!$G$27*'ANALISI STATICA LINEARE'!$G$9*('ANALISI STATICA LINEARE'!$G$24/B230),'ANALISI STATICA LINEARE'!$G$18*'ANALISI STATICA LINEARE'!$G$21*'ANALISI STATICA LINEARE'!$G$27*'ANALISI STATICA LINEARE'!$G$9*(('ANALISI STATICA LINEARE'!$G$24*'ANALISI STATICA LINEARE'!$G$25)/B230^2))))</f>
        <v>0.14462089916967194</v>
      </c>
      <c r="D230" s="15">
        <f>1/'ANALISI STATICA LINEARE'!$G$17*IF(B230&lt;'ANALISI STATICA LINEARE'!$G$23,'ANALISI STATICA LINEARE'!$G$18*'ANALISI STATICA LINEARE'!$G$21*'ANALISI STATICA LINEARE'!$G$28*'ANALISI STATICA LINEARE'!$G$9*(B230/'ANALISI STATICA LINEARE'!$G$23+1/('ANALISI STATICA LINEARE'!$G$28*'ANALISI STATICA LINEARE'!$G$9)*(1-B230/'ANALISI STATICA LINEARE'!$G$23)),IF(B230&lt;'ANALISI STATICA LINEARE'!$G$24,'ANALISI STATICA LINEARE'!$G$18*'ANALISI STATICA LINEARE'!$G$21*'ANALISI STATICA LINEARE'!$G$28*'ANALISI STATICA LINEARE'!$G$9,IF(B230&lt;'ANALISI STATICA LINEARE'!$G$25,'ANALISI STATICA LINEARE'!$G$18*'ANALISI STATICA LINEARE'!$G$21*'ANALISI STATICA LINEARE'!$G$28*'ANALISI STATICA LINEARE'!$G$9*('ANALISI STATICA LINEARE'!$G$24/B230),'ANALISI STATICA LINEARE'!$G$18*'ANALISI STATICA LINEARE'!$G$21*'ANALISI STATICA LINEARE'!$G$28*'ANALISI STATICA LINEARE'!$G$9*(('ANALISI STATICA LINEARE'!$G$24*'ANALISI STATICA LINEARE'!$G$25)/B230^2))))</f>
        <v>9.6413932779781303E-2</v>
      </c>
      <c r="E230" s="4"/>
      <c r="F230" s="4"/>
      <c r="G230" s="4"/>
      <c r="H230" s="4"/>
      <c r="I230" s="4"/>
      <c r="J230" s="4"/>
      <c r="K230" s="4"/>
      <c r="L230" s="4"/>
      <c r="M230" s="4"/>
      <c r="N230" s="4"/>
    </row>
    <row r="231" spans="2:14" x14ac:dyDescent="0.25">
      <c r="B231" s="21">
        <f t="shared" si="3"/>
        <v>2.1999999999999971</v>
      </c>
      <c r="C231" s="15">
        <f>1/'ANALISI STATICA LINEARE'!$G$17*IF(B231&lt;'ANALISI STATICA LINEARE'!$G$23,'ANALISI STATICA LINEARE'!$G$18*'ANALISI STATICA LINEARE'!$G$21*'ANALISI STATICA LINEARE'!$G$27*'ANALISI STATICA LINEARE'!$G$9*(B231/'ANALISI STATICA LINEARE'!$G$23+1/('ANALISI STATICA LINEARE'!$G$27*'ANALISI STATICA LINEARE'!$G$9)*(1-B231/'ANALISI STATICA LINEARE'!$G$23)),IF(B231&lt;'ANALISI STATICA LINEARE'!$G$24,'ANALISI STATICA LINEARE'!$G$18*'ANALISI STATICA LINEARE'!$G$21*'ANALISI STATICA LINEARE'!$G$27*'ANALISI STATICA LINEARE'!$G$9,IF(B231&lt;'ANALISI STATICA LINEARE'!$G$25,'ANALISI STATICA LINEARE'!$G$18*'ANALISI STATICA LINEARE'!$G$21*'ANALISI STATICA LINEARE'!$G$27*'ANALISI STATICA LINEARE'!$G$9*('ANALISI STATICA LINEARE'!$G$24/B231),'ANALISI STATICA LINEARE'!$G$18*'ANALISI STATICA LINEARE'!$G$21*'ANALISI STATICA LINEARE'!$G$27*'ANALISI STATICA LINEARE'!$G$9*(('ANALISI STATICA LINEARE'!$G$24*'ANALISI STATICA LINEARE'!$G$25)/B231^2))))</f>
        <v>0.14396353144617346</v>
      </c>
      <c r="D231" s="15">
        <f>1/'ANALISI STATICA LINEARE'!$G$17*IF(B231&lt;'ANALISI STATICA LINEARE'!$G$23,'ANALISI STATICA LINEARE'!$G$18*'ANALISI STATICA LINEARE'!$G$21*'ANALISI STATICA LINEARE'!$G$28*'ANALISI STATICA LINEARE'!$G$9*(B231/'ANALISI STATICA LINEARE'!$G$23+1/('ANALISI STATICA LINEARE'!$G$28*'ANALISI STATICA LINEARE'!$G$9)*(1-B231/'ANALISI STATICA LINEARE'!$G$23)),IF(B231&lt;'ANALISI STATICA LINEARE'!$G$24,'ANALISI STATICA LINEARE'!$G$18*'ANALISI STATICA LINEARE'!$G$21*'ANALISI STATICA LINEARE'!$G$28*'ANALISI STATICA LINEARE'!$G$9,IF(B231&lt;'ANALISI STATICA LINEARE'!$G$25,'ANALISI STATICA LINEARE'!$G$18*'ANALISI STATICA LINEARE'!$G$21*'ANALISI STATICA LINEARE'!$G$28*'ANALISI STATICA LINEARE'!$G$9*('ANALISI STATICA LINEARE'!$G$24/B231),'ANALISI STATICA LINEARE'!$G$18*'ANALISI STATICA LINEARE'!$G$21*'ANALISI STATICA LINEARE'!$G$28*'ANALISI STATICA LINEARE'!$G$9*(('ANALISI STATICA LINEARE'!$G$24*'ANALISI STATICA LINEARE'!$G$25)/B231^2))))</f>
        <v>9.5975687630782305E-2</v>
      </c>
      <c r="E231" s="4"/>
      <c r="F231" s="4"/>
      <c r="G231" s="4"/>
      <c r="H231" s="4"/>
      <c r="I231" s="4"/>
      <c r="J231" s="4"/>
      <c r="K231" s="4"/>
      <c r="L231" s="4"/>
      <c r="M231" s="4"/>
      <c r="N231" s="4"/>
    </row>
    <row r="232" spans="2:14" x14ac:dyDescent="0.25">
      <c r="B232" s="21">
        <f t="shared" si="3"/>
        <v>2.2099999999999969</v>
      </c>
      <c r="C232" s="15">
        <f>1/'ANALISI STATICA LINEARE'!$G$17*IF(B232&lt;'ANALISI STATICA LINEARE'!$G$23,'ANALISI STATICA LINEARE'!$G$18*'ANALISI STATICA LINEARE'!$G$21*'ANALISI STATICA LINEARE'!$G$27*'ANALISI STATICA LINEARE'!$G$9*(B232/'ANALISI STATICA LINEARE'!$G$23+1/('ANALISI STATICA LINEARE'!$G$27*'ANALISI STATICA LINEARE'!$G$9)*(1-B232/'ANALISI STATICA LINEARE'!$G$23)),IF(B232&lt;'ANALISI STATICA LINEARE'!$G$24,'ANALISI STATICA LINEARE'!$G$18*'ANALISI STATICA LINEARE'!$G$21*'ANALISI STATICA LINEARE'!$G$27*'ANALISI STATICA LINEARE'!$G$9,IF(B232&lt;'ANALISI STATICA LINEARE'!$G$25,'ANALISI STATICA LINEARE'!$G$18*'ANALISI STATICA LINEARE'!$G$21*'ANALISI STATICA LINEARE'!$G$27*'ANALISI STATICA LINEARE'!$G$9*('ANALISI STATICA LINEARE'!$G$24/B232),'ANALISI STATICA LINEARE'!$G$18*'ANALISI STATICA LINEARE'!$G$21*'ANALISI STATICA LINEARE'!$G$27*'ANALISI STATICA LINEARE'!$G$9*(('ANALISI STATICA LINEARE'!$G$24*'ANALISI STATICA LINEARE'!$G$25)/B232^2))))</f>
        <v>0.14331211275184691</v>
      </c>
      <c r="D232" s="15">
        <f>1/'ANALISI STATICA LINEARE'!$G$17*IF(B232&lt;'ANALISI STATICA LINEARE'!$G$23,'ANALISI STATICA LINEARE'!$G$18*'ANALISI STATICA LINEARE'!$G$21*'ANALISI STATICA LINEARE'!$G$28*'ANALISI STATICA LINEARE'!$G$9*(B232/'ANALISI STATICA LINEARE'!$G$23+1/('ANALISI STATICA LINEARE'!$G$28*'ANALISI STATICA LINEARE'!$G$9)*(1-B232/'ANALISI STATICA LINEARE'!$G$23)),IF(B232&lt;'ANALISI STATICA LINEARE'!$G$24,'ANALISI STATICA LINEARE'!$G$18*'ANALISI STATICA LINEARE'!$G$21*'ANALISI STATICA LINEARE'!$G$28*'ANALISI STATICA LINEARE'!$G$9,IF(B232&lt;'ANALISI STATICA LINEARE'!$G$25,'ANALISI STATICA LINEARE'!$G$18*'ANALISI STATICA LINEARE'!$G$21*'ANALISI STATICA LINEARE'!$G$28*'ANALISI STATICA LINEARE'!$G$9*('ANALISI STATICA LINEARE'!$G$24/B232),'ANALISI STATICA LINEARE'!$G$18*'ANALISI STATICA LINEARE'!$G$21*'ANALISI STATICA LINEARE'!$G$28*'ANALISI STATICA LINEARE'!$G$9*(('ANALISI STATICA LINEARE'!$G$24*'ANALISI STATICA LINEARE'!$G$25)/B232^2))))</f>
        <v>9.5541408501231273E-2</v>
      </c>
      <c r="E232" s="4"/>
      <c r="F232" s="4"/>
      <c r="G232" s="4"/>
      <c r="H232" s="4"/>
      <c r="I232" s="4"/>
      <c r="J232" s="4"/>
      <c r="K232" s="4"/>
      <c r="L232" s="4"/>
      <c r="M232" s="4"/>
      <c r="N232" s="4"/>
    </row>
    <row r="233" spans="2:14" x14ac:dyDescent="0.25">
      <c r="B233" s="21">
        <f t="shared" si="3"/>
        <v>2.2199999999999966</v>
      </c>
      <c r="C233" s="15">
        <f>1/'ANALISI STATICA LINEARE'!$G$17*IF(B233&lt;'ANALISI STATICA LINEARE'!$G$23,'ANALISI STATICA LINEARE'!$G$18*'ANALISI STATICA LINEARE'!$G$21*'ANALISI STATICA LINEARE'!$G$27*'ANALISI STATICA LINEARE'!$G$9*(B233/'ANALISI STATICA LINEARE'!$G$23+1/('ANALISI STATICA LINEARE'!$G$27*'ANALISI STATICA LINEARE'!$G$9)*(1-B233/'ANALISI STATICA LINEARE'!$G$23)),IF(B233&lt;'ANALISI STATICA LINEARE'!$G$24,'ANALISI STATICA LINEARE'!$G$18*'ANALISI STATICA LINEARE'!$G$21*'ANALISI STATICA LINEARE'!$G$27*'ANALISI STATICA LINEARE'!$G$9,IF(B233&lt;'ANALISI STATICA LINEARE'!$G$25,'ANALISI STATICA LINEARE'!$G$18*'ANALISI STATICA LINEARE'!$G$21*'ANALISI STATICA LINEARE'!$G$27*'ANALISI STATICA LINEARE'!$G$9*('ANALISI STATICA LINEARE'!$G$24/B233),'ANALISI STATICA LINEARE'!$G$18*'ANALISI STATICA LINEARE'!$G$21*'ANALISI STATICA LINEARE'!$G$27*'ANALISI STATICA LINEARE'!$G$9*(('ANALISI STATICA LINEARE'!$G$24*'ANALISI STATICA LINEARE'!$G$25)/B233^2))))</f>
        <v>0.14266656269440617</v>
      </c>
      <c r="D233" s="15">
        <f>1/'ANALISI STATICA LINEARE'!$G$17*IF(B233&lt;'ANALISI STATICA LINEARE'!$G$23,'ANALISI STATICA LINEARE'!$G$18*'ANALISI STATICA LINEARE'!$G$21*'ANALISI STATICA LINEARE'!$G$28*'ANALISI STATICA LINEARE'!$G$9*(B233/'ANALISI STATICA LINEARE'!$G$23+1/('ANALISI STATICA LINEARE'!$G$28*'ANALISI STATICA LINEARE'!$G$9)*(1-B233/'ANALISI STATICA LINEARE'!$G$23)),IF(B233&lt;'ANALISI STATICA LINEARE'!$G$24,'ANALISI STATICA LINEARE'!$G$18*'ANALISI STATICA LINEARE'!$G$21*'ANALISI STATICA LINEARE'!$G$28*'ANALISI STATICA LINEARE'!$G$9,IF(B233&lt;'ANALISI STATICA LINEARE'!$G$25,'ANALISI STATICA LINEARE'!$G$18*'ANALISI STATICA LINEARE'!$G$21*'ANALISI STATICA LINEARE'!$G$28*'ANALISI STATICA LINEARE'!$G$9*('ANALISI STATICA LINEARE'!$G$24/B233),'ANALISI STATICA LINEARE'!$G$18*'ANALISI STATICA LINEARE'!$G$21*'ANALISI STATICA LINEARE'!$G$28*'ANALISI STATICA LINEARE'!$G$9*(('ANALISI STATICA LINEARE'!$G$24*'ANALISI STATICA LINEARE'!$G$25)/B233^2))))</f>
        <v>9.5111041796270779E-2</v>
      </c>
      <c r="E233" s="4"/>
      <c r="F233" s="4"/>
      <c r="G233" s="4"/>
      <c r="H233" s="4"/>
      <c r="I233" s="4"/>
      <c r="J233" s="4"/>
      <c r="K233" s="4"/>
      <c r="L233" s="4"/>
      <c r="M233" s="4"/>
      <c r="N233" s="4"/>
    </row>
    <row r="234" spans="2:14" x14ac:dyDescent="0.25">
      <c r="B234" s="21">
        <f t="shared" si="3"/>
        <v>2.2299999999999964</v>
      </c>
      <c r="C234" s="15">
        <f>1/'ANALISI STATICA LINEARE'!$G$17*IF(B234&lt;'ANALISI STATICA LINEARE'!$G$23,'ANALISI STATICA LINEARE'!$G$18*'ANALISI STATICA LINEARE'!$G$21*'ANALISI STATICA LINEARE'!$G$27*'ANALISI STATICA LINEARE'!$G$9*(B234/'ANALISI STATICA LINEARE'!$G$23+1/('ANALISI STATICA LINEARE'!$G$27*'ANALISI STATICA LINEARE'!$G$9)*(1-B234/'ANALISI STATICA LINEARE'!$G$23)),IF(B234&lt;'ANALISI STATICA LINEARE'!$G$24,'ANALISI STATICA LINEARE'!$G$18*'ANALISI STATICA LINEARE'!$G$21*'ANALISI STATICA LINEARE'!$G$27*'ANALISI STATICA LINEARE'!$G$9,IF(B234&lt;'ANALISI STATICA LINEARE'!$G$25,'ANALISI STATICA LINEARE'!$G$18*'ANALISI STATICA LINEARE'!$G$21*'ANALISI STATICA LINEARE'!$G$27*'ANALISI STATICA LINEARE'!$G$9*('ANALISI STATICA LINEARE'!$G$24/B234),'ANALISI STATICA LINEARE'!$G$18*'ANALISI STATICA LINEARE'!$G$21*'ANALISI STATICA LINEARE'!$G$27*'ANALISI STATICA LINEARE'!$G$9*(('ANALISI STATICA LINEARE'!$G$24*'ANALISI STATICA LINEARE'!$G$25)/B234^2))))</f>
        <v>0.14202680232357925</v>
      </c>
      <c r="D234" s="15">
        <f>1/'ANALISI STATICA LINEARE'!$G$17*IF(B234&lt;'ANALISI STATICA LINEARE'!$G$23,'ANALISI STATICA LINEARE'!$G$18*'ANALISI STATICA LINEARE'!$G$21*'ANALISI STATICA LINEARE'!$G$28*'ANALISI STATICA LINEARE'!$G$9*(B234/'ANALISI STATICA LINEARE'!$G$23+1/('ANALISI STATICA LINEARE'!$G$28*'ANALISI STATICA LINEARE'!$G$9)*(1-B234/'ANALISI STATICA LINEARE'!$G$23)),IF(B234&lt;'ANALISI STATICA LINEARE'!$G$24,'ANALISI STATICA LINEARE'!$G$18*'ANALISI STATICA LINEARE'!$G$21*'ANALISI STATICA LINEARE'!$G$28*'ANALISI STATICA LINEARE'!$G$9,IF(B234&lt;'ANALISI STATICA LINEARE'!$G$25,'ANALISI STATICA LINEARE'!$G$18*'ANALISI STATICA LINEARE'!$G$21*'ANALISI STATICA LINEARE'!$G$28*'ANALISI STATICA LINEARE'!$G$9*('ANALISI STATICA LINEARE'!$G$24/B234),'ANALISI STATICA LINEARE'!$G$18*'ANALISI STATICA LINEARE'!$G$21*'ANALISI STATICA LINEARE'!$G$28*'ANALISI STATICA LINEARE'!$G$9*(('ANALISI STATICA LINEARE'!$G$24*'ANALISI STATICA LINEARE'!$G$25)/B234^2))))</f>
        <v>9.4684534882386151E-2</v>
      </c>
      <c r="E234" s="4"/>
      <c r="F234" s="4"/>
      <c r="G234" s="4"/>
      <c r="H234" s="4"/>
      <c r="I234" s="4"/>
      <c r="J234" s="4"/>
      <c r="K234" s="4"/>
      <c r="L234" s="4"/>
      <c r="M234" s="4"/>
      <c r="N234" s="4"/>
    </row>
    <row r="235" spans="2:14" x14ac:dyDescent="0.25">
      <c r="B235" s="21">
        <f t="shared" si="3"/>
        <v>2.2399999999999962</v>
      </c>
      <c r="C235" s="15">
        <f>1/'ANALISI STATICA LINEARE'!$G$17*IF(B235&lt;'ANALISI STATICA LINEARE'!$G$23,'ANALISI STATICA LINEARE'!$G$18*'ANALISI STATICA LINEARE'!$G$21*'ANALISI STATICA LINEARE'!$G$27*'ANALISI STATICA LINEARE'!$G$9*(B235/'ANALISI STATICA LINEARE'!$G$23+1/('ANALISI STATICA LINEARE'!$G$27*'ANALISI STATICA LINEARE'!$G$9)*(1-B235/'ANALISI STATICA LINEARE'!$G$23)),IF(B235&lt;'ANALISI STATICA LINEARE'!$G$24,'ANALISI STATICA LINEARE'!$G$18*'ANALISI STATICA LINEARE'!$G$21*'ANALISI STATICA LINEARE'!$G$27*'ANALISI STATICA LINEARE'!$G$9,IF(B235&lt;'ANALISI STATICA LINEARE'!$G$25,'ANALISI STATICA LINEARE'!$G$18*'ANALISI STATICA LINEARE'!$G$21*'ANALISI STATICA LINEARE'!$G$27*'ANALISI STATICA LINEARE'!$G$9*('ANALISI STATICA LINEARE'!$G$24/B235),'ANALISI STATICA LINEARE'!$G$18*'ANALISI STATICA LINEARE'!$G$21*'ANALISI STATICA LINEARE'!$G$27*'ANALISI STATICA LINEARE'!$G$9*(('ANALISI STATICA LINEARE'!$G$24*'ANALISI STATICA LINEARE'!$G$25)/B235^2))))</f>
        <v>0.14139275409892041</v>
      </c>
      <c r="D235" s="15">
        <f>1/'ANALISI STATICA LINEARE'!$G$17*IF(B235&lt;'ANALISI STATICA LINEARE'!$G$23,'ANALISI STATICA LINEARE'!$G$18*'ANALISI STATICA LINEARE'!$G$21*'ANALISI STATICA LINEARE'!$G$28*'ANALISI STATICA LINEARE'!$G$9*(B235/'ANALISI STATICA LINEARE'!$G$23+1/('ANALISI STATICA LINEARE'!$G$28*'ANALISI STATICA LINEARE'!$G$9)*(1-B235/'ANALISI STATICA LINEARE'!$G$23)),IF(B235&lt;'ANALISI STATICA LINEARE'!$G$24,'ANALISI STATICA LINEARE'!$G$18*'ANALISI STATICA LINEARE'!$G$21*'ANALISI STATICA LINEARE'!$G$28*'ANALISI STATICA LINEARE'!$G$9,IF(B235&lt;'ANALISI STATICA LINEARE'!$G$25,'ANALISI STATICA LINEARE'!$G$18*'ANALISI STATICA LINEARE'!$G$21*'ANALISI STATICA LINEARE'!$G$28*'ANALISI STATICA LINEARE'!$G$9*('ANALISI STATICA LINEARE'!$G$24/B235),'ANALISI STATICA LINEARE'!$G$18*'ANALISI STATICA LINEARE'!$G$21*'ANALISI STATICA LINEARE'!$G$28*'ANALISI STATICA LINEARE'!$G$9*(('ANALISI STATICA LINEARE'!$G$24*'ANALISI STATICA LINEARE'!$G$25)/B235^2))))</f>
        <v>9.4261836065946944E-2</v>
      </c>
      <c r="E235" s="4"/>
      <c r="F235" s="4"/>
      <c r="G235" s="4"/>
      <c r="H235" s="4"/>
      <c r="I235" s="4"/>
      <c r="J235" s="4"/>
      <c r="K235" s="4"/>
      <c r="L235" s="4"/>
      <c r="M235" s="4"/>
      <c r="N235" s="4"/>
    </row>
    <row r="236" spans="2:14" x14ac:dyDescent="0.25">
      <c r="B236" s="21">
        <f t="shared" si="3"/>
        <v>2.249999999999996</v>
      </c>
      <c r="C236" s="15">
        <f>1/'ANALISI STATICA LINEARE'!$G$17*IF(B236&lt;'ANALISI STATICA LINEARE'!$G$23,'ANALISI STATICA LINEARE'!$G$18*'ANALISI STATICA LINEARE'!$G$21*'ANALISI STATICA LINEARE'!$G$27*'ANALISI STATICA LINEARE'!$G$9*(B236/'ANALISI STATICA LINEARE'!$G$23+1/('ANALISI STATICA LINEARE'!$G$27*'ANALISI STATICA LINEARE'!$G$9)*(1-B236/'ANALISI STATICA LINEARE'!$G$23)),IF(B236&lt;'ANALISI STATICA LINEARE'!$G$24,'ANALISI STATICA LINEARE'!$G$18*'ANALISI STATICA LINEARE'!$G$21*'ANALISI STATICA LINEARE'!$G$27*'ANALISI STATICA LINEARE'!$G$9,IF(B236&lt;'ANALISI STATICA LINEARE'!$G$25,'ANALISI STATICA LINEARE'!$G$18*'ANALISI STATICA LINEARE'!$G$21*'ANALISI STATICA LINEARE'!$G$27*'ANALISI STATICA LINEARE'!$G$9*('ANALISI STATICA LINEARE'!$G$24/B236),'ANALISI STATICA LINEARE'!$G$18*'ANALISI STATICA LINEARE'!$G$21*'ANALISI STATICA LINEARE'!$G$27*'ANALISI STATICA LINEARE'!$G$9*(('ANALISI STATICA LINEARE'!$G$24*'ANALISI STATICA LINEARE'!$G$25)/B236^2))))</f>
        <v>0.1407643418584808</v>
      </c>
      <c r="D236" s="15">
        <f>1/'ANALISI STATICA LINEARE'!$G$17*IF(B236&lt;'ANALISI STATICA LINEARE'!$G$23,'ANALISI STATICA LINEARE'!$G$18*'ANALISI STATICA LINEARE'!$G$21*'ANALISI STATICA LINEARE'!$G$28*'ANALISI STATICA LINEARE'!$G$9*(B236/'ANALISI STATICA LINEARE'!$G$23+1/('ANALISI STATICA LINEARE'!$G$28*'ANALISI STATICA LINEARE'!$G$9)*(1-B236/'ANALISI STATICA LINEARE'!$G$23)),IF(B236&lt;'ANALISI STATICA LINEARE'!$G$24,'ANALISI STATICA LINEARE'!$G$18*'ANALISI STATICA LINEARE'!$G$21*'ANALISI STATICA LINEARE'!$G$28*'ANALISI STATICA LINEARE'!$G$9,IF(B236&lt;'ANALISI STATICA LINEARE'!$G$25,'ANALISI STATICA LINEARE'!$G$18*'ANALISI STATICA LINEARE'!$G$21*'ANALISI STATICA LINEARE'!$G$28*'ANALISI STATICA LINEARE'!$G$9*('ANALISI STATICA LINEARE'!$G$24/B236),'ANALISI STATICA LINEARE'!$G$18*'ANALISI STATICA LINEARE'!$G$21*'ANALISI STATICA LINEARE'!$G$28*'ANALISI STATICA LINEARE'!$G$9*(('ANALISI STATICA LINEARE'!$G$24*'ANALISI STATICA LINEARE'!$G$25)/B236^2))))</f>
        <v>9.384289457232052E-2</v>
      </c>
      <c r="E236" s="4"/>
      <c r="F236" s="4"/>
      <c r="G236" s="4"/>
      <c r="H236" s="4"/>
      <c r="I236" s="4"/>
      <c r="J236" s="4"/>
      <c r="K236" s="4"/>
      <c r="L236" s="4"/>
      <c r="M236" s="4"/>
      <c r="N236" s="4"/>
    </row>
    <row r="237" spans="2:14" x14ac:dyDescent="0.25">
      <c r="B237" s="21">
        <f t="shared" si="3"/>
        <v>2.2599999999999958</v>
      </c>
      <c r="C237" s="15">
        <f>1/'ANALISI STATICA LINEARE'!$G$17*IF(B237&lt;'ANALISI STATICA LINEARE'!$G$23,'ANALISI STATICA LINEARE'!$G$18*'ANALISI STATICA LINEARE'!$G$21*'ANALISI STATICA LINEARE'!$G$27*'ANALISI STATICA LINEARE'!$G$9*(B237/'ANALISI STATICA LINEARE'!$G$23+1/('ANALISI STATICA LINEARE'!$G$27*'ANALISI STATICA LINEARE'!$G$9)*(1-B237/'ANALISI STATICA LINEARE'!$G$23)),IF(B237&lt;'ANALISI STATICA LINEARE'!$G$24,'ANALISI STATICA LINEARE'!$G$18*'ANALISI STATICA LINEARE'!$G$21*'ANALISI STATICA LINEARE'!$G$27*'ANALISI STATICA LINEARE'!$G$9,IF(B237&lt;'ANALISI STATICA LINEARE'!$G$25,'ANALISI STATICA LINEARE'!$G$18*'ANALISI STATICA LINEARE'!$G$21*'ANALISI STATICA LINEARE'!$G$27*'ANALISI STATICA LINEARE'!$G$9*('ANALISI STATICA LINEARE'!$G$24/B237),'ANALISI STATICA LINEARE'!$G$18*'ANALISI STATICA LINEARE'!$G$21*'ANALISI STATICA LINEARE'!$G$27*'ANALISI STATICA LINEARE'!$G$9*(('ANALISI STATICA LINEARE'!$G$24*'ANALISI STATICA LINEARE'!$G$25)/B237^2))))</f>
        <v>0.14014149078831054</v>
      </c>
      <c r="D237" s="15">
        <f>1/'ANALISI STATICA LINEARE'!$G$17*IF(B237&lt;'ANALISI STATICA LINEARE'!$G$23,'ANALISI STATICA LINEARE'!$G$18*'ANALISI STATICA LINEARE'!$G$21*'ANALISI STATICA LINEARE'!$G$28*'ANALISI STATICA LINEARE'!$G$9*(B237/'ANALISI STATICA LINEARE'!$G$23+1/('ANALISI STATICA LINEARE'!$G$28*'ANALISI STATICA LINEARE'!$G$9)*(1-B237/'ANALISI STATICA LINEARE'!$G$23)),IF(B237&lt;'ANALISI STATICA LINEARE'!$G$24,'ANALISI STATICA LINEARE'!$G$18*'ANALISI STATICA LINEARE'!$G$21*'ANALISI STATICA LINEARE'!$G$28*'ANALISI STATICA LINEARE'!$G$9,IF(B237&lt;'ANALISI STATICA LINEARE'!$G$25,'ANALISI STATICA LINEARE'!$G$18*'ANALISI STATICA LINEARE'!$G$21*'ANALISI STATICA LINEARE'!$G$28*'ANALISI STATICA LINEARE'!$G$9*('ANALISI STATICA LINEARE'!$G$24/B237),'ANALISI STATICA LINEARE'!$G$18*'ANALISI STATICA LINEARE'!$G$21*'ANALISI STATICA LINEARE'!$G$28*'ANALISI STATICA LINEARE'!$G$9*(('ANALISI STATICA LINEARE'!$G$24*'ANALISI STATICA LINEARE'!$G$25)/B237^2))))</f>
        <v>9.3427660525540343E-2</v>
      </c>
      <c r="E237" s="4"/>
      <c r="F237" s="4"/>
      <c r="G237" s="4"/>
      <c r="H237" s="4"/>
      <c r="I237" s="4"/>
      <c r="J237" s="4"/>
      <c r="K237" s="4"/>
      <c r="L237" s="4"/>
      <c r="M237" s="4"/>
      <c r="N237" s="4"/>
    </row>
    <row r="238" spans="2:14" x14ac:dyDescent="0.25">
      <c r="B238" s="21">
        <f t="shared" si="3"/>
        <v>2.2699999999999956</v>
      </c>
      <c r="C238" s="15">
        <f>1/'ANALISI STATICA LINEARE'!$G$17*IF(B238&lt;'ANALISI STATICA LINEARE'!$G$23,'ANALISI STATICA LINEARE'!$G$18*'ANALISI STATICA LINEARE'!$G$21*'ANALISI STATICA LINEARE'!$G$27*'ANALISI STATICA LINEARE'!$G$9*(B238/'ANALISI STATICA LINEARE'!$G$23+1/('ANALISI STATICA LINEARE'!$G$27*'ANALISI STATICA LINEARE'!$G$9)*(1-B238/'ANALISI STATICA LINEARE'!$G$23)),IF(B238&lt;'ANALISI STATICA LINEARE'!$G$24,'ANALISI STATICA LINEARE'!$G$18*'ANALISI STATICA LINEARE'!$G$21*'ANALISI STATICA LINEARE'!$G$27*'ANALISI STATICA LINEARE'!$G$9,IF(B238&lt;'ANALISI STATICA LINEARE'!$G$25,'ANALISI STATICA LINEARE'!$G$18*'ANALISI STATICA LINEARE'!$G$21*'ANALISI STATICA LINEARE'!$G$27*'ANALISI STATICA LINEARE'!$G$9*('ANALISI STATICA LINEARE'!$G$24/B238),'ANALISI STATICA LINEARE'!$G$18*'ANALISI STATICA LINEARE'!$G$21*'ANALISI STATICA LINEARE'!$G$27*'ANALISI STATICA LINEARE'!$G$9*(('ANALISI STATICA LINEARE'!$G$24*'ANALISI STATICA LINEARE'!$G$25)/B238^2))))</f>
        <v>0.13952412739276732</v>
      </c>
      <c r="D238" s="15">
        <f>1/'ANALISI STATICA LINEARE'!$G$17*IF(B238&lt;'ANALISI STATICA LINEARE'!$G$23,'ANALISI STATICA LINEARE'!$G$18*'ANALISI STATICA LINEARE'!$G$21*'ANALISI STATICA LINEARE'!$G$28*'ANALISI STATICA LINEARE'!$G$9*(B238/'ANALISI STATICA LINEARE'!$G$23+1/('ANALISI STATICA LINEARE'!$G$28*'ANALISI STATICA LINEARE'!$G$9)*(1-B238/'ANALISI STATICA LINEARE'!$G$23)),IF(B238&lt;'ANALISI STATICA LINEARE'!$G$24,'ANALISI STATICA LINEARE'!$G$18*'ANALISI STATICA LINEARE'!$G$21*'ANALISI STATICA LINEARE'!$G$28*'ANALISI STATICA LINEARE'!$G$9,IF(B238&lt;'ANALISI STATICA LINEARE'!$G$25,'ANALISI STATICA LINEARE'!$G$18*'ANALISI STATICA LINEARE'!$G$21*'ANALISI STATICA LINEARE'!$G$28*'ANALISI STATICA LINEARE'!$G$9*('ANALISI STATICA LINEARE'!$G$24/B238),'ANALISI STATICA LINEARE'!$G$18*'ANALISI STATICA LINEARE'!$G$21*'ANALISI STATICA LINEARE'!$G$28*'ANALISI STATICA LINEARE'!$G$9*(('ANALISI STATICA LINEARE'!$G$24*'ANALISI STATICA LINEARE'!$G$25)/B238^2))))</f>
        <v>9.3016084928511544E-2</v>
      </c>
      <c r="E238" s="4"/>
      <c r="F238" s="4"/>
      <c r="G238" s="4"/>
      <c r="H238" s="4"/>
      <c r="I238" s="4"/>
      <c r="J238" s="4"/>
      <c r="K238" s="4"/>
      <c r="L238" s="4"/>
      <c r="M238" s="4"/>
      <c r="N238" s="4"/>
    </row>
    <row r="239" spans="2:14" x14ac:dyDescent="0.25">
      <c r="B239" s="21">
        <f t="shared" si="3"/>
        <v>2.2799999999999954</v>
      </c>
      <c r="C239" s="15">
        <f>1/'ANALISI STATICA LINEARE'!$G$17*IF(B239&lt;'ANALISI STATICA LINEARE'!$G$23,'ANALISI STATICA LINEARE'!$G$18*'ANALISI STATICA LINEARE'!$G$21*'ANALISI STATICA LINEARE'!$G$27*'ANALISI STATICA LINEARE'!$G$9*(B239/'ANALISI STATICA LINEARE'!$G$23+1/('ANALISI STATICA LINEARE'!$G$27*'ANALISI STATICA LINEARE'!$G$9)*(1-B239/'ANALISI STATICA LINEARE'!$G$23)),IF(B239&lt;'ANALISI STATICA LINEARE'!$G$24,'ANALISI STATICA LINEARE'!$G$18*'ANALISI STATICA LINEARE'!$G$21*'ANALISI STATICA LINEARE'!$G$27*'ANALISI STATICA LINEARE'!$G$9,IF(B239&lt;'ANALISI STATICA LINEARE'!$G$25,'ANALISI STATICA LINEARE'!$G$18*'ANALISI STATICA LINEARE'!$G$21*'ANALISI STATICA LINEARE'!$G$27*'ANALISI STATICA LINEARE'!$G$9*('ANALISI STATICA LINEARE'!$G$24/B239),'ANALISI STATICA LINEARE'!$G$18*'ANALISI STATICA LINEARE'!$G$21*'ANALISI STATICA LINEARE'!$G$27*'ANALISI STATICA LINEARE'!$G$9*(('ANALISI STATICA LINEARE'!$G$24*'ANALISI STATICA LINEARE'!$G$25)/B239^2))))</f>
        <v>0.13891217946560608</v>
      </c>
      <c r="D239" s="15">
        <f>1/'ANALISI STATICA LINEARE'!$G$17*IF(B239&lt;'ANALISI STATICA LINEARE'!$G$23,'ANALISI STATICA LINEARE'!$G$18*'ANALISI STATICA LINEARE'!$G$21*'ANALISI STATICA LINEARE'!$G$28*'ANALISI STATICA LINEARE'!$G$9*(B239/'ANALISI STATICA LINEARE'!$G$23+1/('ANALISI STATICA LINEARE'!$G$28*'ANALISI STATICA LINEARE'!$G$9)*(1-B239/'ANALISI STATICA LINEARE'!$G$23)),IF(B239&lt;'ANALISI STATICA LINEARE'!$G$24,'ANALISI STATICA LINEARE'!$G$18*'ANALISI STATICA LINEARE'!$G$21*'ANALISI STATICA LINEARE'!$G$28*'ANALISI STATICA LINEARE'!$G$9,IF(B239&lt;'ANALISI STATICA LINEARE'!$G$25,'ANALISI STATICA LINEARE'!$G$18*'ANALISI STATICA LINEARE'!$G$21*'ANALISI STATICA LINEARE'!$G$28*'ANALISI STATICA LINEARE'!$G$9*('ANALISI STATICA LINEARE'!$G$24/B239),'ANALISI STATICA LINEARE'!$G$18*'ANALISI STATICA LINEARE'!$G$21*'ANALISI STATICA LINEARE'!$G$28*'ANALISI STATICA LINEARE'!$G$9*(('ANALISI STATICA LINEARE'!$G$24*'ANALISI STATICA LINEARE'!$G$25)/B239^2))))</f>
        <v>9.2608119643737372E-2</v>
      </c>
      <c r="E239" s="4"/>
      <c r="F239" s="4"/>
      <c r="G239" s="4"/>
      <c r="H239" s="4"/>
      <c r="I239" s="4"/>
      <c r="J239" s="4"/>
      <c r="K239" s="4"/>
      <c r="L239" s="4"/>
      <c r="M239" s="4"/>
      <c r="N239" s="4"/>
    </row>
    <row r="240" spans="2:14" x14ac:dyDescent="0.25">
      <c r="B240" s="21">
        <f t="shared" si="3"/>
        <v>2.2899999999999952</v>
      </c>
      <c r="C240" s="15">
        <f>1/'ANALISI STATICA LINEARE'!$G$17*IF(B240&lt;'ANALISI STATICA LINEARE'!$G$23,'ANALISI STATICA LINEARE'!$G$18*'ANALISI STATICA LINEARE'!$G$21*'ANALISI STATICA LINEARE'!$G$27*'ANALISI STATICA LINEARE'!$G$9*(B240/'ANALISI STATICA LINEARE'!$G$23+1/('ANALISI STATICA LINEARE'!$G$27*'ANALISI STATICA LINEARE'!$G$9)*(1-B240/'ANALISI STATICA LINEARE'!$G$23)),IF(B240&lt;'ANALISI STATICA LINEARE'!$G$24,'ANALISI STATICA LINEARE'!$G$18*'ANALISI STATICA LINEARE'!$G$21*'ANALISI STATICA LINEARE'!$G$27*'ANALISI STATICA LINEARE'!$G$9,IF(B240&lt;'ANALISI STATICA LINEARE'!$G$25,'ANALISI STATICA LINEARE'!$G$18*'ANALISI STATICA LINEARE'!$G$21*'ANALISI STATICA LINEARE'!$G$27*'ANALISI STATICA LINEARE'!$G$9*('ANALISI STATICA LINEARE'!$G$24/B240),'ANALISI STATICA LINEARE'!$G$18*'ANALISI STATICA LINEARE'!$G$21*'ANALISI STATICA LINEARE'!$G$27*'ANALISI STATICA LINEARE'!$G$9*(('ANALISI STATICA LINEARE'!$G$24*'ANALISI STATICA LINEARE'!$G$25)/B240^2))))</f>
        <v>0.13830557606182614</v>
      </c>
      <c r="D240" s="15">
        <f>1/'ANALISI STATICA LINEARE'!$G$17*IF(B240&lt;'ANALISI STATICA LINEARE'!$G$23,'ANALISI STATICA LINEARE'!$G$18*'ANALISI STATICA LINEARE'!$G$21*'ANALISI STATICA LINEARE'!$G$28*'ANALISI STATICA LINEARE'!$G$9*(B240/'ANALISI STATICA LINEARE'!$G$23+1/('ANALISI STATICA LINEARE'!$G$28*'ANALISI STATICA LINEARE'!$G$9)*(1-B240/'ANALISI STATICA LINEARE'!$G$23)),IF(B240&lt;'ANALISI STATICA LINEARE'!$G$24,'ANALISI STATICA LINEARE'!$G$18*'ANALISI STATICA LINEARE'!$G$21*'ANALISI STATICA LINEARE'!$G$28*'ANALISI STATICA LINEARE'!$G$9,IF(B240&lt;'ANALISI STATICA LINEARE'!$G$25,'ANALISI STATICA LINEARE'!$G$18*'ANALISI STATICA LINEARE'!$G$21*'ANALISI STATICA LINEARE'!$G$28*'ANALISI STATICA LINEARE'!$G$9*('ANALISI STATICA LINEARE'!$G$24/B240),'ANALISI STATICA LINEARE'!$G$18*'ANALISI STATICA LINEARE'!$G$21*'ANALISI STATICA LINEARE'!$G$28*'ANALISI STATICA LINEARE'!$G$9*(('ANALISI STATICA LINEARE'!$G$24*'ANALISI STATICA LINEARE'!$G$25)/B240^2))))</f>
        <v>9.220371737455077E-2</v>
      </c>
      <c r="E240" s="4"/>
      <c r="F240" s="4"/>
      <c r="G240" s="4"/>
      <c r="H240" s="4"/>
      <c r="I240" s="4"/>
      <c r="J240" s="4"/>
      <c r="K240" s="4"/>
      <c r="L240" s="4"/>
      <c r="M240" s="4"/>
      <c r="N240" s="4"/>
    </row>
    <row r="241" spans="2:14" x14ac:dyDescent="0.25">
      <c r="B241" s="21">
        <f t="shared" si="3"/>
        <v>2.2999999999999949</v>
      </c>
      <c r="C241" s="15">
        <f>1/'ANALISI STATICA LINEARE'!$G$17*IF(B241&lt;'ANALISI STATICA LINEARE'!$G$23,'ANALISI STATICA LINEARE'!$G$18*'ANALISI STATICA LINEARE'!$G$21*'ANALISI STATICA LINEARE'!$G$27*'ANALISI STATICA LINEARE'!$G$9*(B241/'ANALISI STATICA LINEARE'!$G$23+1/('ANALISI STATICA LINEARE'!$G$27*'ANALISI STATICA LINEARE'!$G$9)*(1-B241/'ANALISI STATICA LINEARE'!$G$23)),IF(B241&lt;'ANALISI STATICA LINEARE'!$G$24,'ANALISI STATICA LINEARE'!$G$18*'ANALISI STATICA LINEARE'!$G$21*'ANALISI STATICA LINEARE'!$G$27*'ANALISI STATICA LINEARE'!$G$9,IF(B241&lt;'ANALISI STATICA LINEARE'!$G$25,'ANALISI STATICA LINEARE'!$G$18*'ANALISI STATICA LINEARE'!$G$21*'ANALISI STATICA LINEARE'!$G$27*'ANALISI STATICA LINEARE'!$G$9*('ANALISI STATICA LINEARE'!$G$24/B241),'ANALISI STATICA LINEARE'!$G$18*'ANALISI STATICA LINEARE'!$G$21*'ANALISI STATICA LINEARE'!$G$27*'ANALISI STATICA LINEARE'!$G$9*(('ANALISI STATICA LINEARE'!$G$24*'ANALISI STATICA LINEARE'!$G$25)/B241^2))))</f>
        <v>0.13770424747025301</v>
      </c>
      <c r="D241" s="15">
        <f>1/'ANALISI STATICA LINEARE'!$G$17*IF(B241&lt;'ANALISI STATICA LINEARE'!$G$23,'ANALISI STATICA LINEARE'!$G$18*'ANALISI STATICA LINEARE'!$G$21*'ANALISI STATICA LINEARE'!$G$28*'ANALISI STATICA LINEARE'!$G$9*(B241/'ANALISI STATICA LINEARE'!$G$23+1/('ANALISI STATICA LINEARE'!$G$28*'ANALISI STATICA LINEARE'!$G$9)*(1-B241/'ANALISI STATICA LINEARE'!$G$23)),IF(B241&lt;'ANALISI STATICA LINEARE'!$G$24,'ANALISI STATICA LINEARE'!$G$18*'ANALISI STATICA LINEARE'!$G$21*'ANALISI STATICA LINEARE'!$G$28*'ANALISI STATICA LINEARE'!$G$9,IF(B241&lt;'ANALISI STATICA LINEARE'!$G$25,'ANALISI STATICA LINEARE'!$G$18*'ANALISI STATICA LINEARE'!$G$21*'ANALISI STATICA LINEARE'!$G$28*'ANALISI STATICA LINEARE'!$G$9*('ANALISI STATICA LINEARE'!$G$24/B241),'ANALISI STATICA LINEARE'!$G$18*'ANALISI STATICA LINEARE'!$G$21*'ANALISI STATICA LINEARE'!$G$28*'ANALISI STATICA LINEARE'!$G$9*(('ANALISI STATICA LINEARE'!$G$24*'ANALISI STATICA LINEARE'!$G$25)/B241^2))))</f>
        <v>9.1802831646835337E-2</v>
      </c>
      <c r="E241" s="4"/>
      <c r="F241" s="4"/>
      <c r="G241" s="4"/>
      <c r="H241" s="4"/>
      <c r="I241" s="4"/>
      <c r="J241" s="4"/>
      <c r="K241" s="4"/>
      <c r="L241" s="4"/>
      <c r="M241" s="4"/>
      <c r="N241" s="4"/>
    </row>
    <row r="242" spans="2:14" x14ac:dyDescent="0.25">
      <c r="B242" s="21">
        <f t="shared" si="3"/>
        <v>2.3099999999999947</v>
      </c>
      <c r="C242" s="15">
        <f>1/'ANALISI STATICA LINEARE'!$G$17*IF(B242&lt;'ANALISI STATICA LINEARE'!$G$23,'ANALISI STATICA LINEARE'!$G$18*'ANALISI STATICA LINEARE'!$G$21*'ANALISI STATICA LINEARE'!$G$27*'ANALISI STATICA LINEARE'!$G$9*(B242/'ANALISI STATICA LINEARE'!$G$23+1/('ANALISI STATICA LINEARE'!$G$27*'ANALISI STATICA LINEARE'!$G$9)*(1-B242/'ANALISI STATICA LINEARE'!$G$23)),IF(B242&lt;'ANALISI STATICA LINEARE'!$G$24,'ANALISI STATICA LINEARE'!$G$18*'ANALISI STATICA LINEARE'!$G$21*'ANALISI STATICA LINEARE'!$G$27*'ANALISI STATICA LINEARE'!$G$9,IF(B242&lt;'ANALISI STATICA LINEARE'!$G$25,'ANALISI STATICA LINEARE'!$G$18*'ANALISI STATICA LINEARE'!$G$21*'ANALISI STATICA LINEARE'!$G$27*'ANALISI STATICA LINEARE'!$G$9*('ANALISI STATICA LINEARE'!$G$24/B242),'ANALISI STATICA LINEARE'!$G$18*'ANALISI STATICA LINEARE'!$G$21*'ANALISI STATICA LINEARE'!$G$27*'ANALISI STATICA LINEARE'!$G$9*(('ANALISI STATICA LINEARE'!$G$24*'ANALISI STATICA LINEARE'!$G$25)/B242^2))))</f>
        <v>0.13710812518683199</v>
      </c>
      <c r="D242" s="15">
        <f>1/'ANALISI STATICA LINEARE'!$G$17*IF(B242&lt;'ANALISI STATICA LINEARE'!$G$23,'ANALISI STATICA LINEARE'!$G$18*'ANALISI STATICA LINEARE'!$G$21*'ANALISI STATICA LINEARE'!$G$28*'ANALISI STATICA LINEARE'!$G$9*(B242/'ANALISI STATICA LINEARE'!$G$23+1/('ANALISI STATICA LINEARE'!$G$28*'ANALISI STATICA LINEARE'!$G$9)*(1-B242/'ANALISI STATICA LINEARE'!$G$23)),IF(B242&lt;'ANALISI STATICA LINEARE'!$G$24,'ANALISI STATICA LINEARE'!$G$18*'ANALISI STATICA LINEARE'!$G$21*'ANALISI STATICA LINEARE'!$G$28*'ANALISI STATICA LINEARE'!$G$9,IF(B242&lt;'ANALISI STATICA LINEARE'!$G$25,'ANALISI STATICA LINEARE'!$G$18*'ANALISI STATICA LINEARE'!$G$21*'ANALISI STATICA LINEARE'!$G$28*'ANALISI STATICA LINEARE'!$G$9*('ANALISI STATICA LINEARE'!$G$24/B242),'ANALISI STATICA LINEARE'!$G$18*'ANALISI STATICA LINEARE'!$G$21*'ANALISI STATICA LINEARE'!$G$28*'ANALISI STATICA LINEARE'!$G$9*(('ANALISI STATICA LINEARE'!$G$24*'ANALISI STATICA LINEARE'!$G$25)/B242^2))))</f>
        <v>9.1405416791221328E-2</v>
      </c>
      <c r="E242" s="4"/>
      <c r="F242" s="4"/>
      <c r="G242" s="4"/>
      <c r="H242" s="4"/>
      <c r="I242" s="4"/>
      <c r="J242" s="4"/>
      <c r="K242" s="4"/>
      <c r="L242" s="4"/>
      <c r="M242" s="4"/>
      <c r="N242" s="4"/>
    </row>
    <row r="243" spans="2:14" x14ac:dyDescent="0.25">
      <c r="B243" s="21">
        <f t="shared" si="3"/>
        <v>2.3199999999999945</v>
      </c>
      <c r="C243" s="15">
        <f>1/'ANALISI STATICA LINEARE'!$G$17*IF(B243&lt;'ANALISI STATICA LINEARE'!$G$23,'ANALISI STATICA LINEARE'!$G$18*'ANALISI STATICA LINEARE'!$G$21*'ANALISI STATICA LINEARE'!$G$27*'ANALISI STATICA LINEARE'!$G$9*(B243/'ANALISI STATICA LINEARE'!$G$23+1/('ANALISI STATICA LINEARE'!$G$27*'ANALISI STATICA LINEARE'!$G$9)*(1-B243/'ANALISI STATICA LINEARE'!$G$23)),IF(B243&lt;'ANALISI STATICA LINEARE'!$G$24,'ANALISI STATICA LINEARE'!$G$18*'ANALISI STATICA LINEARE'!$G$21*'ANALISI STATICA LINEARE'!$G$27*'ANALISI STATICA LINEARE'!$G$9,IF(B243&lt;'ANALISI STATICA LINEARE'!$G$25,'ANALISI STATICA LINEARE'!$G$18*'ANALISI STATICA LINEARE'!$G$21*'ANALISI STATICA LINEARE'!$G$27*'ANALISI STATICA LINEARE'!$G$9*('ANALISI STATICA LINEARE'!$G$24/B243),'ANALISI STATICA LINEARE'!$G$18*'ANALISI STATICA LINEARE'!$G$21*'ANALISI STATICA LINEARE'!$G$27*'ANALISI STATICA LINEARE'!$G$9*(('ANALISI STATICA LINEARE'!$G$24*'ANALISI STATICA LINEARE'!$G$25)/B243^2))))</f>
        <v>0.13651714188861291</v>
      </c>
      <c r="D243" s="15">
        <f>1/'ANALISI STATICA LINEARE'!$G$17*IF(B243&lt;'ANALISI STATICA LINEARE'!$G$23,'ANALISI STATICA LINEARE'!$G$18*'ANALISI STATICA LINEARE'!$G$21*'ANALISI STATICA LINEARE'!$G$28*'ANALISI STATICA LINEARE'!$G$9*(B243/'ANALISI STATICA LINEARE'!$G$23+1/('ANALISI STATICA LINEARE'!$G$28*'ANALISI STATICA LINEARE'!$G$9)*(1-B243/'ANALISI STATICA LINEARE'!$G$23)),IF(B243&lt;'ANALISI STATICA LINEARE'!$G$24,'ANALISI STATICA LINEARE'!$G$18*'ANALISI STATICA LINEARE'!$G$21*'ANALISI STATICA LINEARE'!$G$28*'ANALISI STATICA LINEARE'!$G$9,IF(B243&lt;'ANALISI STATICA LINEARE'!$G$25,'ANALISI STATICA LINEARE'!$G$18*'ANALISI STATICA LINEARE'!$G$21*'ANALISI STATICA LINEARE'!$G$28*'ANALISI STATICA LINEARE'!$G$9*('ANALISI STATICA LINEARE'!$G$24/B243),'ANALISI STATICA LINEARE'!$G$18*'ANALISI STATICA LINEARE'!$G$21*'ANALISI STATICA LINEARE'!$G$28*'ANALISI STATICA LINEARE'!$G$9*(('ANALISI STATICA LINEARE'!$G$24*'ANALISI STATICA LINEARE'!$G$25)/B243^2))))</f>
        <v>9.1011427925741933E-2</v>
      </c>
      <c r="E243" s="4"/>
      <c r="F243" s="4"/>
      <c r="G243" s="4"/>
      <c r="H243" s="4"/>
      <c r="I243" s="4"/>
      <c r="J243" s="4"/>
      <c r="K243" s="4"/>
      <c r="L243" s="4"/>
      <c r="M243" s="4"/>
      <c r="N243" s="4"/>
    </row>
    <row r="244" spans="2:14" x14ac:dyDescent="0.25">
      <c r="B244" s="21">
        <f t="shared" si="3"/>
        <v>2.3299999999999943</v>
      </c>
      <c r="C244" s="15">
        <f>1/'ANALISI STATICA LINEARE'!$G$17*IF(B244&lt;'ANALISI STATICA LINEARE'!$G$23,'ANALISI STATICA LINEARE'!$G$18*'ANALISI STATICA LINEARE'!$G$21*'ANALISI STATICA LINEARE'!$G$27*'ANALISI STATICA LINEARE'!$G$9*(B244/'ANALISI STATICA LINEARE'!$G$23+1/('ANALISI STATICA LINEARE'!$G$27*'ANALISI STATICA LINEARE'!$G$9)*(1-B244/'ANALISI STATICA LINEARE'!$G$23)),IF(B244&lt;'ANALISI STATICA LINEARE'!$G$24,'ANALISI STATICA LINEARE'!$G$18*'ANALISI STATICA LINEARE'!$G$21*'ANALISI STATICA LINEARE'!$G$27*'ANALISI STATICA LINEARE'!$G$9,IF(B244&lt;'ANALISI STATICA LINEARE'!$G$25,'ANALISI STATICA LINEARE'!$G$18*'ANALISI STATICA LINEARE'!$G$21*'ANALISI STATICA LINEARE'!$G$27*'ANALISI STATICA LINEARE'!$G$9*('ANALISI STATICA LINEARE'!$G$24/B244),'ANALISI STATICA LINEARE'!$G$18*'ANALISI STATICA LINEARE'!$G$21*'ANALISI STATICA LINEARE'!$G$27*'ANALISI STATICA LINEARE'!$G$9*(('ANALISI STATICA LINEARE'!$G$24*'ANALISI STATICA LINEARE'!$G$25)/B244^2))))</f>
        <v>0.13593123140840427</v>
      </c>
      <c r="D244" s="15">
        <f>1/'ANALISI STATICA LINEARE'!$G$17*IF(B244&lt;'ANALISI STATICA LINEARE'!$G$23,'ANALISI STATICA LINEARE'!$G$18*'ANALISI STATICA LINEARE'!$G$21*'ANALISI STATICA LINEARE'!$G$28*'ANALISI STATICA LINEARE'!$G$9*(B244/'ANALISI STATICA LINEARE'!$G$23+1/('ANALISI STATICA LINEARE'!$G$28*'ANALISI STATICA LINEARE'!$G$9)*(1-B244/'ANALISI STATICA LINEARE'!$G$23)),IF(B244&lt;'ANALISI STATICA LINEARE'!$G$24,'ANALISI STATICA LINEARE'!$G$18*'ANALISI STATICA LINEARE'!$G$21*'ANALISI STATICA LINEARE'!$G$28*'ANALISI STATICA LINEARE'!$G$9,IF(B244&lt;'ANALISI STATICA LINEARE'!$G$25,'ANALISI STATICA LINEARE'!$G$18*'ANALISI STATICA LINEARE'!$G$21*'ANALISI STATICA LINEARE'!$G$28*'ANALISI STATICA LINEARE'!$G$9*('ANALISI STATICA LINEARE'!$G$24/B244),'ANALISI STATICA LINEARE'!$G$18*'ANALISI STATICA LINEARE'!$G$21*'ANALISI STATICA LINEARE'!$G$28*'ANALISI STATICA LINEARE'!$G$9*(('ANALISI STATICA LINEARE'!$G$24*'ANALISI STATICA LINEARE'!$G$25)/B244^2))))</f>
        <v>9.0620820938936184E-2</v>
      </c>
      <c r="E244" s="4"/>
      <c r="F244" s="4"/>
      <c r="G244" s="4"/>
      <c r="H244" s="4"/>
      <c r="I244" s="4"/>
      <c r="J244" s="4"/>
      <c r="K244" s="4"/>
      <c r="L244" s="4"/>
      <c r="M244" s="4"/>
      <c r="N244" s="4"/>
    </row>
    <row r="245" spans="2:14" x14ac:dyDescent="0.25">
      <c r="B245" s="21">
        <f t="shared" si="3"/>
        <v>2.3399999999999941</v>
      </c>
      <c r="C245" s="15">
        <f>1/'ANALISI STATICA LINEARE'!$G$17*IF(B245&lt;'ANALISI STATICA LINEARE'!$G$23,'ANALISI STATICA LINEARE'!$G$18*'ANALISI STATICA LINEARE'!$G$21*'ANALISI STATICA LINEARE'!$G$27*'ANALISI STATICA LINEARE'!$G$9*(B245/'ANALISI STATICA LINEARE'!$G$23+1/('ANALISI STATICA LINEARE'!$G$27*'ANALISI STATICA LINEARE'!$G$9)*(1-B245/'ANALISI STATICA LINEARE'!$G$23)),IF(B245&lt;'ANALISI STATICA LINEARE'!$G$24,'ANALISI STATICA LINEARE'!$G$18*'ANALISI STATICA LINEARE'!$G$21*'ANALISI STATICA LINEARE'!$G$27*'ANALISI STATICA LINEARE'!$G$9,IF(B245&lt;'ANALISI STATICA LINEARE'!$G$25,'ANALISI STATICA LINEARE'!$G$18*'ANALISI STATICA LINEARE'!$G$21*'ANALISI STATICA LINEARE'!$G$27*'ANALISI STATICA LINEARE'!$G$9*('ANALISI STATICA LINEARE'!$G$24/B245),'ANALISI STATICA LINEARE'!$G$18*'ANALISI STATICA LINEARE'!$G$21*'ANALISI STATICA LINEARE'!$G$27*'ANALISI STATICA LINEARE'!$G$9*(('ANALISI STATICA LINEARE'!$G$24*'ANALISI STATICA LINEARE'!$G$25)/B245^2))))</f>
        <v>0.13488759254354793</v>
      </c>
      <c r="D245" s="15">
        <f>1/'ANALISI STATICA LINEARE'!$G$17*IF(B245&lt;'ANALISI STATICA LINEARE'!$G$23,'ANALISI STATICA LINEARE'!$G$18*'ANALISI STATICA LINEARE'!$G$21*'ANALISI STATICA LINEARE'!$G$28*'ANALISI STATICA LINEARE'!$G$9*(B245/'ANALISI STATICA LINEARE'!$G$23+1/('ANALISI STATICA LINEARE'!$G$28*'ANALISI STATICA LINEARE'!$G$9)*(1-B245/'ANALISI STATICA LINEARE'!$G$23)),IF(B245&lt;'ANALISI STATICA LINEARE'!$G$24,'ANALISI STATICA LINEARE'!$G$18*'ANALISI STATICA LINEARE'!$G$21*'ANALISI STATICA LINEARE'!$G$28*'ANALISI STATICA LINEARE'!$G$9,IF(B245&lt;'ANALISI STATICA LINEARE'!$G$25,'ANALISI STATICA LINEARE'!$G$18*'ANALISI STATICA LINEARE'!$G$21*'ANALISI STATICA LINEARE'!$G$28*'ANALISI STATICA LINEARE'!$G$9*('ANALISI STATICA LINEARE'!$G$24/B245),'ANALISI STATICA LINEARE'!$G$18*'ANALISI STATICA LINEARE'!$G$21*'ANALISI STATICA LINEARE'!$G$28*'ANALISI STATICA LINEARE'!$G$9*(('ANALISI STATICA LINEARE'!$G$24*'ANALISI STATICA LINEARE'!$G$25)/B245^2))))</f>
        <v>8.992506169569861E-2</v>
      </c>
      <c r="E245" s="4"/>
      <c r="F245" s="4"/>
      <c r="G245" s="4"/>
      <c r="H245" s="4"/>
      <c r="I245" s="4"/>
      <c r="J245" s="4"/>
      <c r="K245" s="4"/>
      <c r="L245" s="4"/>
      <c r="M245" s="4"/>
      <c r="N245" s="4"/>
    </row>
    <row r="246" spans="2:14" x14ac:dyDescent="0.25">
      <c r="B246" s="21">
        <f t="shared" si="3"/>
        <v>2.3499999999999939</v>
      </c>
      <c r="C246" s="15">
        <f>1/'ANALISI STATICA LINEARE'!$G$17*IF(B246&lt;'ANALISI STATICA LINEARE'!$G$23,'ANALISI STATICA LINEARE'!$G$18*'ANALISI STATICA LINEARE'!$G$21*'ANALISI STATICA LINEARE'!$G$27*'ANALISI STATICA LINEARE'!$G$9*(B246/'ANALISI STATICA LINEARE'!$G$23+1/('ANALISI STATICA LINEARE'!$G$27*'ANALISI STATICA LINEARE'!$G$9)*(1-B246/'ANALISI STATICA LINEARE'!$G$23)),IF(B246&lt;'ANALISI STATICA LINEARE'!$G$24,'ANALISI STATICA LINEARE'!$G$18*'ANALISI STATICA LINEARE'!$G$21*'ANALISI STATICA LINEARE'!$G$27*'ANALISI STATICA LINEARE'!$G$9,IF(B246&lt;'ANALISI STATICA LINEARE'!$G$25,'ANALISI STATICA LINEARE'!$G$18*'ANALISI STATICA LINEARE'!$G$21*'ANALISI STATICA LINEARE'!$G$27*'ANALISI STATICA LINEARE'!$G$9*('ANALISI STATICA LINEARE'!$G$24/B246),'ANALISI STATICA LINEARE'!$G$18*'ANALISI STATICA LINEARE'!$G$21*'ANALISI STATICA LINEARE'!$G$27*'ANALISI STATICA LINEARE'!$G$9*(('ANALISI STATICA LINEARE'!$G$24*'ANALISI STATICA LINEARE'!$G$25)/B246^2))))</f>
        <v>0.13374205554213695</v>
      </c>
      <c r="D246" s="15">
        <f>1/'ANALISI STATICA LINEARE'!$G$17*IF(B246&lt;'ANALISI STATICA LINEARE'!$G$23,'ANALISI STATICA LINEARE'!$G$18*'ANALISI STATICA LINEARE'!$G$21*'ANALISI STATICA LINEARE'!$G$28*'ANALISI STATICA LINEARE'!$G$9*(B246/'ANALISI STATICA LINEARE'!$G$23+1/('ANALISI STATICA LINEARE'!$G$28*'ANALISI STATICA LINEARE'!$G$9)*(1-B246/'ANALISI STATICA LINEARE'!$G$23)),IF(B246&lt;'ANALISI STATICA LINEARE'!$G$24,'ANALISI STATICA LINEARE'!$G$18*'ANALISI STATICA LINEARE'!$G$21*'ANALISI STATICA LINEARE'!$G$28*'ANALISI STATICA LINEARE'!$G$9,IF(B246&lt;'ANALISI STATICA LINEARE'!$G$25,'ANALISI STATICA LINEARE'!$G$18*'ANALISI STATICA LINEARE'!$G$21*'ANALISI STATICA LINEARE'!$G$28*'ANALISI STATICA LINEARE'!$G$9*('ANALISI STATICA LINEARE'!$G$24/B246),'ANALISI STATICA LINEARE'!$G$18*'ANALISI STATICA LINEARE'!$G$21*'ANALISI STATICA LINEARE'!$G$28*'ANALISI STATICA LINEARE'!$G$9*(('ANALISI STATICA LINEARE'!$G$24*'ANALISI STATICA LINEARE'!$G$25)/B246^2))))</f>
        <v>8.9161370361424602E-2</v>
      </c>
      <c r="E246" s="4"/>
      <c r="F246" s="4"/>
      <c r="G246" s="4"/>
      <c r="H246" s="4"/>
      <c r="I246" s="4"/>
      <c r="J246" s="4"/>
      <c r="K246" s="4"/>
      <c r="L246" s="4"/>
      <c r="M246" s="4"/>
      <c r="N246" s="4"/>
    </row>
    <row r="247" spans="2:14" x14ac:dyDescent="0.25">
      <c r="B247" s="21">
        <f t="shared" si="3"/>
        <v>2.3599999999999937</v>
      </c>
      <c r="C247" s="15">
        <f>1/'ANALISI STATICA LINEARE'!$G$17*IF(B247&lt;'ANALISI STATICA LINEARE'!$G$23,'ANALISI STATICA LINEARE'!$G$18*'ANALISI STATICA LINEARE'!$G$21*'ANALISI STATICA LINEARE'!$G$27*'ANALISI STATICA LINEARE'!$G$9*(B247/'ANALISI STATICA LINEARE'!$G$23+1/('ANALISI STATICA LINEARE'!$G$27*'ANALISI STATICA LINEARE'!$G$9)*(1-B247/'ANALISI STATICA LINEARE'!$G$23)),IF(B247&lt;'ANALISI STATICA LINEARE'!$G$24,'ANALISI STATICA LINEARE'!$G$18*'ANALISI STATICA LINEARE'!$G$21*'ANALISI STATICA LINEARE'!$G$27*'ANALISI STATICA LINEARE'!$G$9,IF(B247&lt;'ANALISI STATICA LINEARE'!$G$25,'ANALISI STATICA LINEARE'!$G$18*'ANALISI STATICA LINEARE'!$G$21*'ANALISI STATICA LINEARE'!$G$27*'ANALISI STATICA LINEARE'!$G$9*('ANALISI STATICA LINEARE'!$G$24/B247),'ANALISI STATICA LINEARE'!$G$18*'ANALISI STATICA LINEARE'!$G$21*'ANALISI STATICA LINEARE'!$G$27*'ANALISI STATICA LINEARE'!$G$9*(('ANALISI STATICA LINEARE'!$G$24*'ANALISI STATICA LINEARE'!$G$25)/B247^2))))</f>
        <v>0.13261104957832723</v>
      </c>
      <c r="D247" s="15">
        <f>1/'ANALISI STATICA LINEARE'!$G$17*IF(B247&lt;'ANALISI STATICA LINEARE'!$G$23,'ANALISI STATICA LINEARE'!$G$18*'ANALISI STATICA LINEARE'!$G$21*'ANALISI STATICA LINEARE'!$G$28*'ANALISI STATICA LINEARE'!$G$9*(B247/'ANALISI STATICA LINEARE'!$G$23+1/('ANALISI STATICA LINEARE'!$G$28*'ANALISI STATICA LINEARE'!$G$9)*(1-B247/'ANALISI STATICA LINEARE'!$G$23)),IF(B247&lt;'ANALISI STATICA LINEARE'!$G$24,'ANALISI STATICA LINEARE'!$G$18*'ANALISI STATICA LINEARE'!$G$21*'ANALISI STATICA LINEARE'!$G$28*'ANALISI STATICA LINEARE'!$G$9,IF(B247&lt;'ANALISI STATICA LINEARE'!$G$25,'ANALISI STATICA LINEARE'!$G$18*'ANALISI STATICA LINEARE'!$G$21*'ANALISI STATICA LINEARE'!$G$28*'ANALISI STATICA LINEARE'!$G$9*('ANALISI STATICA LINEARE'!$G$24/B247),'ANALISI STATICA LINEARE'!$G$18*'ANALISI STATICA LINEARE'!$G$21*'ANALISI STATICA LINEARE'!$G$28*'ANALISI STATICA LINEARE'!$G$9*(('ANALISI STATICA LINEARE'!$G$24*'ANALISI STATICA LINEARE'!$G$25)/B247^2))))</f>
        <v>8.8407366385551481E-2</v>
      </c>
      <c r="E247" s="4"/>
      <c r="F247" s="4"/>
      <c r="G247" s="4"/>
      <c r="H247" s="4"/>
      <c r="I247" s="4"/>
      <c r="J247" s="4"/>
      <c r="K247" s="4"/>
      <c r="L247" s="4"/>
      <c r="M247" s="4"/>
      <c r="N247" s="4"/>
    </row>
    <row r="248" spans="2:14" x14ac:dyDescent="0.25">
      <c r="B248" s="21">
        <f t="shared" si="3"/>
        <v>2.3699999999999934</v>
      </c>
      <c r="C248" s="15">
        <f>1/'ANALISI STATICA LINEARE'!$G$17*IF(B248&lt;'ANALISI STATICA LINEARE'!$G$23,'ANALISI STATICA LINEARE'!$G$18*'ANALISI STATICA LINEARE'!$G$21*'ANALISI STATICA LINEARE'!$G$27*'ANALISI STATICA LINEARE'!$G$9*(B248/'ANALISI STATICA LINEARE'!$G$23+1/('ANALISI STATICA LINEARE'!$G$27*'ANALISI STATICA LINEARE'!$G$9)*(1-B248/'ANALISI STATICA LINEARE'!$G$23)),IF(B248&lt;'ANALISI STATICA LINEARE'!$G$24,'ANALISI STATICA LINEARE'!$G$18*'ANALISI STATICA LINEARE'!$G$21*'ANALISI STATICA LINEARE'!$G$27*'ANALISI STATICA LINEARE'!$G$9,IF(B248&lt;'ANALISI STATICA LINEARE'!$G$25,'ANALISI STATICA LINEARE'!$G$18*'ANALISI STATICA LINEARE'!$G$21*'ANALISI STATICA LINEARE'!$G$27*'ANALISI STATICA LINEARE'!$G$9*('ANALISI STATICA LINEARE'!$G$24/B248),'ANALISI STATICA LINEARE'!$G$18*'ANALISI STATICA LINEARE'!$G$21*'ANALISI STATICA LINEARE'!$G$27*'ANALISI STATICA LINEARE'!$G$9*(('ANALISI STATICA LINEARE'!$G$24*'ANALISI STATICA LINEARE'!$G$25)/B248^2))))</f>
        <v>0.13149432992067714</v>
      </c>
      <c r="D248" s="15">
        <f>1/'ANALISI STATICA LINEARE'!$G$17*IF(B248&lt;'ANALISI STATICA LINEARE'!$G$23,'ANALISI STATICA LINEARE'!$G$18*'ANALISI STATICA LINEARE'!$G$21*'ANALISI STATICA LINEARE'!$G$28*'ANALISI STATICA LINEARE'!$G$9*(B248/'ANALISI STATICA LINEARE'!$G$23+1/('ANALISI STATICA LINEARE'!$G$28*'ANALISI STATICA LINEARE'!$G$9)*(1-B248/'ANALISI STATICA LINEARE'!$G$23)),IF(B248&lt;'ANALISI STATICA LINEARE'!$G$24,'ANALISI STATICA LINEARE'!$G$18*'ANALISI STATICA LINEARE'!$G$21*'ANALISI STATICA LINEARE'!$G$28*'ANALISI STATICA LINEARE'!$G$9,IF(B248&lt;'ANALISI STATICA LINEARE'!$G$25,'ANALISI STATICA LINEARE'!$G$18*'ANALISI STATICA LINEARE'!$G$21*'ANALISI STATICA LINEARE'!$G$28*'ANALISI STATICA LINEARE'!$G$9*('ANALISI STATICA LINEARE'!$G$24/B248),'ANALISI STATICA LINEARE'!$G$18*'ANALISI STATICA LINEARE'!$G$21*'ANALISI STATICA LINEARE'!$G$28*'ANALISI STATICA LINEARE'!$G$9*(('ANALISI STATICA LINEARE'!$G$24*'ANALISI STATICA LINEARE'!$G$25)/B248^2))))</f>
        <v>8.7662886613784755E-2</v>
      </c>
      <c r="E248" s="4"/>
      <c r="F248" s="4"/>
      <c r="G248" s="4"/>
      <c r="H248" s="4"/>
      <c r="I248" s="4"/>
      <c r="J248" s="4"/>
      <c r="K248" s="4"/>
      <c r="L248" s="4"/>
      <c r="M248" s="4"/>
      <c r="N248" s="4"/>
    </row>
    <row r="249" spans="2:14" x14ac:dyDescent="0.25">
      <c r="B249" s="21">
        <f t="shared" si="3"/>
        <v>2.3799999999999932</v>
      </c>
      <c r="C249" s="15">
        <f>1/'ANALISI STATICA LINEARE'!$G$17*IF(B249&lt;'ANALISI STATICA LINEARE'!$G$23,'ANALISI STATICA LINEARE'!$G$18*'ANALISI STATICA LINEARE'!$G$21*'ANALISI STATICA LINEARE'!$G$27*'ANALISI STATICA LINEARE'!$G$9*(B249/'ANALISI STATICA LINEARE'!$G$23+1/('ANALISI STATICA LINEARE'!$G$27*'ANALISI STATICA LINEARE'!$G$9)*(1-B249/'ANALISI STATICA LINEARE'!$G$23)),IF(B249&lt;'ANALISI STATICA LINEARE'!$G$24,'ANALISI STATICA LINEARE'!$G$18*'ANALISI STATICA LINEARE'!$G$21*'ANALISI STATICA LINEARE'!$G$27*'ANALISI STATICA LINEARE'!$G$9,IF(B249&lt;'ANALISI STATICA LINEARE'!$G$25,'ANALISI STATICA LINEARE'!$G$18*'ANALISI STATICA LINEARE'!$G$21*'ANALISI STATICA LINEARE'!$G$27*'ANALISI STATICA LINEARE'!$G$9*('ANALISI STATICA LINEARE'!$G$24/B249),'ANALISI STATICA LINEARE'!$G$18*'ANALISI STATICA LINEARE'!$G$21*'ANALISI STATICA LINEARE'!$G$27*'ANALISI STATICA LINEARE'!$G$9*(('ANALISI STATICA LINEARE'!$G$24*'ANALISI STATICA LINEARE'!$G$25)/B249^2))))</f>
        <v>0.1303916569683376</v>
      </c>
      <c r="D249" s="15">
        <f>1/'ANALISI STATICA LINEARE'!$G$17*IF(B249&lt;'ANALISI STATICA LINEARE'!$G$23,'ANALISI STATICA LINEARE'!$G$18*'ANALISI STATICA LINEARE'!$G$21*'ANALISI STATICA LINEARE'!$G$28*'ANALISI STATICA LINEARE'!$G$9*(B249/'ANALISI STATICA LINEARE'!$G$23+1/('ANALISI STATICA LINEARE'!$G$28*'ANALISI STATICA LINEARE'!$G$9)*(1-B249/'ANALISI STATICA LINEARE'!$G$23)),IF(B249&lt;'ANALISI STATICA LINEARE'!$G$24,'ANALISI STATICA LINEARE'!$G$18*'ANALISI STATICA LINEARE'!$G$21*'ANALISI STATICA LINEARE'!$G$28*'ANALISI STATICA LINEARE'!$G$9,IF(B249&lt;'ANALISI STATICA LINEARE'!$G$25,'ANALISI STATICA LINEARE'!$G$18*'ANALISI STATICA LINEARE'!$G$21*'ANALISI STATICA LINEARE'!$G$28*'ANALISI STATICA LINEARE'!$G$9*('ANALISI STATICA LINEARE'!$G$24/B249),'ANALISI STATICA LINEARE'!$G$18*'ANALISI STATICA LINEARE'!$G$21*'ANALISI STATICA LINEARE'!$G$28*'ANALISI STATICA LINEARE'!$G$9*(('ANALISI STATICA LINEARE'!$G$24*'ANALISI STATICA LINEARE'!$G$25)/B249^2))))</f>
        <v>8.692777131222508E-2</v>
      </c>
      <c r="E249" s="4"/>
      <c r="F249" s="4"/>
      <c r="G249" s="4"/>
      <c r="H249" s="4"/>
      <c r="I249" s="4"/>
      <c r="J249" s="4"/>
      <c r="K249" s="4"/>
      <c r="L249" s="4"/>
      <c r="M249" s="4"/>
      <c r="N249" s="4"/>
    </row>
    <row r="250" spans="2:14" x14ac:dyDescent="0.25">
      <c r="B250" s="21">
        <f t="shared" si="3"/>
        <v>2.389999999999993</v>
      </c>
      <c r="C250" s="15">
        <f>1/'ANALISI STATICA LINEARE'!$G$17*IF(B250&lt;'ANALISI STATICA LINEARE'!$G$23,'ANALISI STATICA LINEARE'!$G$18*'ANALISI STATICA LINEARE'!$G$21*'ANALISI STATICA LINEARE'!$G$27*'ANALISI STATICA LINEARE'!$G$9*(B250/'ANALISI STATICA LINEARE'!$G$23+1/('ANALISI STATICA LINEARE'!$G$27*'ANALISI STATICA LINEARE'!$G$9)*(1-B250/'ANALISI STATICA LINEARE'!$G$23)),IF(B250&lt;'ANALISI STATICA LINEARE'!$G$24,'ANALISI STATICA LINEARE'!$G$18*'ANALISI STATICA LINEARE'!$G$21*'ANALISI STATICA LINEARE'!$G$27*'ANALISI STATICA LINEARE'!$G$9,IF(B250&lt;'ANALISI STATICA LINEARE'!$G$25,'ANALISI STATICA LINEARE'!$G$18*'ANALISI STATICA LINEARE'!$G$21*'ANALISI STATICA LINEARE'!$G$27*'ANALISI STATICA LINEARE'!$G$9*('ANALISI STATICA LINEARE'!$G$24/B250),'ANALISI STATICA LINEARE'!$G$18*'ANALISI STATICA LINEARE'!$G$21*'ANALISI STATICA LINEARE'!$G$27*'ANALISI STATICA LINEARE'!$G$9*(('ANALISI STATICA LINEARE'!$G$24*'ANALISI STATICA LINEARE'!$G$25)/B250^2))))</f>
        <v>0.12930279612252091</v>
      </c>
      <c r="D250" s="15">
        <f>1/'ANALISI STATICA LINEARE'!$G$17*IF(B250&lt;'ANALISI STATICA LINEARE'!$G$23,'ANALISI STATICA LINEARE'!$G$18*'ANALISI STATICA LINEARE'!$G$21*'ANALISI STATICA LINEARE'!$G$28*'ANALISI STATICA LINEARE'!$G$9*(B250/'ANALISI STATICA LINEARE'!$G$23+1/('ANALISI STATICA LINEARE'!$G$28*'ANALISI STATICA LINEARE'!$G$9)*(1-B250/'ANALISI STATICA LINEARE'!$G$23)),IF(B250&lt;'ANALISI STATICA LINEARE'!$G$24,'ANALISI STATICA LINEARE'!$G$18*'ANALISI STATICA LINEARE'!$G$21*'ANALISI STATICA LINEARE'!$G$28*'ANALISI STATICA LINEARE'!$G$9,IF(B250&lt;'ANALISI STATICA LINEARE'!$G$25,'ANALISI STATICA LINEARE'!$G$18*'ANALISI STATICA LINEARE'!$G$21*'ANALISI STATICA LINEARE'!$G$28*'ANALISI STATICA LINEARE'!$G$9*('ANALISI STATICA LINEARE'!$G$24/B250),'ANALISI STATICA LINEARE'!$G$18*'ANALISI STATICA LINEARE'!$G$21*'ANALISI STATICA LINEARE'!$G$28*'ANALISI STATICA LINEARE'!$G$9*(('ANALISI STATICA LINEARE'!$G$24*'ANALISI STATICA LINEARE'!$G$25)/B250^2))))</f>
        <v>8.6201864081680596E-2</v>
      </c>
      <c r="E250" s="4"/>
      <c r="F250" s="4"/>
      <c r="G250" s="4"/>
      <c r="H250" s="4"/>
      <c r="I250" s="4"/>
      <c r="J250" s="4"/>
      <c r="K250" s="4"/>
      <c r="L250" s="4"/>
      <c r="M250" s="4"/>
      <c r="N250" s="4"/>
    </row>
    <row r="251" spans="2:14" x14ac:dyDescent="0.25">
      <c r="B251" s="21">
        <f t="shared" si="3"/>
        <v>2.3999999999999928</v>
      </c>
      <c r="C251" s="15">
        <f>1/'ANALISI STATICA LINEARE'!$G$17*IF(B251&lt;'ANALISI STATICA LINEARE'!$G$23,'ANALISI STATICA LINEARE'!$G$18*'ANALISI STATICA LINEARE'!$G$21*'ANALISI STATICA LINEARE'!$G$27*'ANALISI STATICA LINEARE'!$G$9*(B251/'ANALISI STATICA LINEARE'!$G$23+1/('ANALISI STATICA LINEARE'!$G$27*'ANALISI STATICA LINEARE'!$G$9)*(1-B251/'ANALISI STATICA LINEARE'!$G$23)),IF(B251&lt;'ANALISI STATICA LINEARE'!$G$24,'ANALISI STATICA LINEARE'!$G$18*'ANALISI STATICA LINEARE'!$G$21*'ANALISI STATICA LINEARE'!$G$27*'ANALISI STATICA LINEARE'!$G$9,IF(B251&lt;'ANALISI STATICA LINEARE'!$G$25,'ANALISI STATICA LINEARE'!$G$18*'ANALISI STATICA LINEARE'!$G$21*'ANALISI STATICA LINEARE'!$G$27*'ANALISI STATICA LINEARE'!$G$9*('ANALISI STATICA LINEARE'!$G$24/B251),'ANALISI STATICA LINEARE'!$G$18*'ANALISI STATICA LINEARE'!$G$21*'ANALISI STATICA LINEARE'!$G$27*'ANALISI STATICA LINEARE'!$G$9*(('ANALISI STATICA LINEARE'!$G$24*'ANALISI STATICA LINEARE'!$G$25)/B251^2))))</f>
        <v>0.12822751766171037</v>
      </c>
      <c r="D251" s="15">
        <f>1/'ANALISI STATICA LINEARE'!$G$17*IF(B251&lt;'ANALISI STATICA LINEARE'!$G$23,'ANALISI STATICA LINEARE'!$G$18*'ANALISI STATICA LINEARE'!$G$21*'ANALISI STATICA LINEARE'!$G$28*'ANALISI STATICA LINEARE'!$G$9*(B251/'ANALISI STATICA LINEARE'!$G$23+1/('ANALISI STATICA LINEARE'!$G$28*'ANALISI STATICA LINEARE'!$G$9)*(1-B251/'ANALISI STATICA LINEARE'!$G$23)),IF(B251&lt;'ANALISI STATICA LINEARE'!$G$24,'ANALISI STATICA LINEARE'!$G$18*'ANALISI STATICA LINEARE'!$G$21*'ANALISI STATICA LINEARE'!$G$28*'ANALISI STATICA LINEARE'!$G$9,IF(B251&lt;'ANALISI STATICA LINEARE'!$G$25,'ANALISI STATICA LINEARE'!$G$18*'ANALISI STATICA LINEARE'!$G$21*'ANALISI STATICA LINEARE'!$G$28*'ANALISI STATICA LINEARE'!$G$9*('ANALISI STATICA LINEARE'!$G$24/B251),'ANALISI STATICA LINEARE'!$G$18*'ANALISI STATICA LINEARE'!$G$21*'ANALISI STATICA LINEARE'!$G$28*'ANALISI STATICA LINEARE'!$G$9*(('ANALISI STATICA LINEARE'!$G$24*'ANALISI STATICA LINEARE'!$G$25)/B251^2))))</f>
        <v>8.5485011774473582E-2</v>
      </c>
      <c r="E251" s="4"/>
      <c r="F251" s="4"/>
      <c r="G251" s="4"/>
      <c r="H251" s="4"/>
      <c r="I251" s="4"/>
      <c r="J251" s="4"/>
      <c r="K251" s="4"/>
      <c r="L251" s="4"/>
      <c r="M251" s="4"/>
      <c r="N251" s="4"/>
    </row>
    <row r="252" spans="2:14" x14ac:dyDescent="0.25">
      <c r="B252" s="21">
        <f t="shared" si="3"/>
        <v>2.4099999999999926</v>
      </c>
      <c r="C252" s="15">
        <f>1/'ANALISI STATICA LINEARE'!$G$17*IF(B252&lt;'ANALISI STATICA LINEARE'!$G$23,'ANALISI STATICA LINEARE'!$G$18*'ANALISI STATICA LINEARE'!$G$21*'ANALISI STATICA LINEARE'!$G$27*'ANALISI STATICA LINEARE'!$G$9*(B252/'ANALISI STATICA LINEARE'!$G$23+1/('ANALISI STATICA LINEARE'!$G$27*'ANALISI STATICA LINEARE'!$G$9)*(1-B252/'ANALISI STATICA LINEARE'!$G$23)),IF(B252&lt;'ANALISI STATICA LINEARE'!$G$24,'ANALISI STATICA LINEARE'!$G$18*'ANALISI STATICA LINEARE'!$G$21*'ANALISI STATICA LINEARE'!$G$27*'ANALISI STATICA LINEARE'!$G$9,IF(B252&lt;'ANALISI STATICA LINEARE'!$G$25,'ANALISI STATICA LINEARE'!$G$18*'ANALISI STATICA LINEARE'!$G$21*'ANALISI STATICA LINEARE'!$G$27*'ANALISI STATICA LINEARE'!$G$9*('ANALISI STATICA LINEARE'!$G$24/B252),'ANALISI STATICA LINEARE'!$G$18*'ANALISI STATICA LINEARE'!$G$21*'ANALISI STATICA LINEARE'!$G$27*'ANALISI STATICA LINEARE'!$G$9*(('ANALISI STATICA LINEARE'!$G$24*'ANALISI STATICA LINEARE'!$G$25)/B252^2))))</f>
        <v>0.12716559662048724</v>
      </c>
      <c r="D252" s="15">
        <f>1/'ANALISI STATICA LINEARE'!$G$17*IF(B252&lt;'ANALISI STATICA LINEARE'!$G$23,'ANALISI STATICA LINEARE'!$G$18*'ANALISI STATICA LINEARE'!$G$21*'ANALISI STATICA LINEARE'!$G$28*'ANALISI STATICA LINEARE'!$G$9*(B252/'ANALISI STATICA LINEARE'!$G$23+1/('ANALISI STATICA LINEARE'!$G$28*'ANALISI STATICA LINEARE'!$G$9)*(1-B252/'ANALISI STATICA LINEARE'!$G$23)),IF(B252&lt;'ANALISI STATICA LINEARE'!$G$24,'ANALISI STATICA LINEARE'!$G$18*'ANALISI STATICA LINEARE'!$G$21*'ANALISI STATICA LINEARE'!$G$28*'ANALISI STATICA LINEARE'!$G$9,IF(B252&lt;'ANALISI STATICA LINEARE'!$G$25,'ANALISI STATICA LINEARE'!$G$18*'ANALISI STATICA LINEARE'!$G$21*'ANALISI STATICA LINEARE'!$G$28*'ANALISI STATICA LINEARE'!$G$9*('ANALISI STATICA LINEARE'!$G$24/B252),'ANALISI STATICA LINEARE'!$G$18*'ANALISI STATICA LINEARE'!$G$21*'ANALISI STATICA LINEARE'!$G$28*'ANALISI STATICA LINEARE'!$G$9*(('ANALISI STATICA LINEARE'!$G$24*'ANALISI STATICA LINEARE'!$G$25)/B252^2))))</f>
        <v>8.4777064413658149E-2</v>
      </c>
      <c r="E252" s="4"/>
      <c r="F252" s="4"/>
      <c r="G252" s="4"/>
      <c r="H252" s="4"/>
      <c r="I252" s="4"/>
      <c r="J252" s="4"/>
      <c r="K252" s="4"/>
      <c r="L252" s="4"/>
      <c r="M252" s="4"/>
      <c r="N252" s="4"/>
    </row>
    <row r="253" spans="2:14" x14ac:dyDescent="0.25">
      <c r="B253" s="21">
        <f t="shared" si="3"/>
        <v>2.4199999999999924</v>
      </c>
      <c r="C253" s="15">
        <f>1/'ANALISI STATICA LINEARE'!$G$17*IF(B253&lt;'ANALISI STATICA LINEARE'!$G$23,'ANALISI STATICA LINEARE'!$G$18*'ANALISI STATICA LINEARE'!$G$21*'ANALISI STATICA LINEARE'!$G$27*'ANALISI STATICA LINEARE'!$G$9*(B253/'ANALISI STATICA LINEARE'!$G$23+1/('ANALISI STATICA LINEARE'!$G$27*'ANALISI STATICA LINEARE'!$G$9)*(1-B253/'ANALISI STATICA LINEARE'!$G$23)),IF(B253&lt;'ANALISI STATICA LINEARE'!$G$24,'ANALISI STATICA LINEARE'!$G$18*'ANALISI STATICA LINEARE'!$G$21*'ANALISI STATICA LINEARE'!$G$27*'ANALISI STATICA LINEARE'!$G$9,IF(B253&lt;'ANALISI STATICA LINEARE'!$G$25,'ANALISI STATICA LINEARE'!$G$18*'ANALISI STATICA LINEARE'!$G$21*'ANALISI STATICA LINEARE'!$G$27*'ANALISI STATICA LINEARE'!$G$9*('ANALISI STATICA LINEARE'!$G$24/B253),'ANALISI STATICA LINEARE'!$G$18*'ANALISI STATICA LINEARE'!$G$21*'ANALISI STATICA LINEARE'!$G$27*'ANALISI STATICA LINEARE'!$G$9*(('ANALISI STATICA LINEARE'!$G$24*'ANALISI STATICA LINEARE'!$G$25)/B253^2))))</f>
        <v>0.12611681267185507</v>
      </c>
      <c r="D253" s="15">
        <f>1/'ANALISI STATICA LINEARE'!$G$17*IF(B253&lt;'ANALISI STATICA LINEARE'!$G$23,'ANALISI STATICA LINEARE'!$G$18*'ANALISI STATICA LINEARE'!$G$21*'ANALISI STATICA LINEARE'!$G$28*'ANALISI STATICA LINEARE'!$G$9*(B253/'ANALISI STATICA LINEARE'!$G$23+1/('ANALISI STATICA LINEARE'!$G$28*'ANALISI STATICA LINEARE'!$G$9)*(1-B253/'ANALISI STATICA LINEARE'!$G$23)),IF(B253&lt;'ANALISI STATICA LINEARE'!$G$24,'ANALISI STATICA LINEARE'!$G$18*'ANALISI STATICA LINEARE'!$G$21*'ANALISI STATICA LINEARE'!$G$28*'ANALISI STATICA LINEARE'!$G$9,IF(B253&lt;'ANALISI STATICA LINEARE'!$G$25,'ANALISI STATICA LINEARE'!$G$18*'ANALISI STATICA LINEARE'!$G$21*'ANALISI STATICA LINEARE'!$G$28*'ANALISI STATICA LINEARE'!$G$9*('ANALISI STATICA LINEARE'!$G$24/B253),'ANALISI STATICA LINEARE'!$G$18*'ANALISI STATICA LINEARE'!$G$21*'ANALISI STATICA LINEARE'!$G$28*'ANALISI STATICA LINEARE'!$G$9*(('ANALISI STATICA LINEARE'!$G$24*'ANALISI STATICA LINEARE'!$G$25)/B253^2))))</f>
        <v>8.407787511457003E-2</v>
      </c>
      <c r="E253" s="4"/>
      <c r="F253" s="4"/>
      <c r="G253" s="4"/>
      <c r="H253" s="4"/>
      <c r="I253" s="4"/>
      <c r="J253" s="4"/>
      <c r="K253" s="4"/>
      <c r="L253" s="4"/>
      <c r="M253" s="4"/>
      <c r="N253" s="4"/>
    </row>
    <row r="254" spans="2:14" x14ac:dyDescent="0.25">
      <c r="B254" s="21">
        <f t="shared" si="3"/>
        <v>2.4299999999999922</v>
      </c>
      <c r="C254" s="15">
        <f>1/'ANALISI STATICA LINEARE'!$G$17*IF(B254&lt;'ANALISI STATICA LINEARE'!$G$23,'ANALISI STATICA LINEARE'!$G$18*'ANALISI STATICA LINEARE'!$G$21*'ANALISI STATICA LINEARE'!$G$27*'ANALISI STATICA LINEARE'!$G$9*(B254/'ANALISI STATICA LINEARE'!$G$23+1/('ANALISI STATICA LINEARE'!$G$27*'ANALISI STATICA LINEARE'!$G$9)*(1-B254/'ANALISI STATICA LINEARE'!$G$23)),IF(B254&lt;'ANALISI STATICA LINEARE'!$G$24,'ANALISI STATICA LINEARE'!$G$18*'ANALISI STATICA LINEARE'!$G$21*'ANALISI STATICA LINEARE'!$G$27*'ANALISI STATICA LINEARE'!$G$9,IF(B254&lt;'ANALISI STATICA LINEARE'!$G$25,'ANALISI STATICA LINEARE'!$G$18*'ANALISI STATICA LINEARE'!$G$21*'ANALISI STATICA LINEARE'!$G$27*'ANALISI STATICA LINEARE'!$G$9*('ANALISI STATICA LINEARE'!$G$24/B254),'ANALISI STATICA LINEARE'!$G$18*'ANALISI STATICA LINEARE'!$G$21*'ANALISI STATICA LINEARE'!$G$27*'ANALISI STATICA LINEARE'!$G$9*(('ANALISI STATICA LINEARE'!$G$24*'ANALISI STATICA LINEARE'!$G$25)/B254^2))))</f>
        <v>0.12508095001294722</v>
      </c>
      <c r="D254" s="15">
        <f>1/'ANALISI STATICA LINEARE'!$G$17*IF(B254&lt;'ANALISI STATICA LINEARE'!$G$23,'ANALISI STATICA LINEARE'!$G$18*'ANALISI STATICA LINEARE'!$G$21*'ANALISI STATICA LINEARE'!$G$28*'ANALISI STATICA LINEARE'!$G$9*(B254/'ANALISI STATICA LINEARE'!$G$23+1/('ANALISI STATICA LINEARE'!$G$28*'ANALISI STATICA LINEARE'!$G$9)*(1-B254/'ANALISI STATICA LINEARE'!$G$23)),IF(B254&lt;'ANALISI STATICA LINEARE'!$G$24,'ANALISI STATICA LINEARE'!$G$18*'ANALISI STATICA LINEARE'!$G$21*'ANALISI STATICA LINEARE'!$G$28*'ANALISI STATICA LINEARE'!$G$9,IF(B254&lt;'ANALISI STATICA LINEARE'!$G$25,'ANALISI STATICA LINEARE'!$G$18*'ANALISI STATICA LINEARE'!$G$21*'ANALISI STATICA LINEARE'!$G$28*'ANALISI STATICA LINEARE'!$G$9*('ANALISI STATICA LINEARE'!$G$24/B254),'ANALISI STATICA LINEARE'!$G$18*'ANALISI STATICA LINEARE'!$G$21*'ANALISI STATICA LINEARE'!$G$28*'ANALISI STATICA LINEARE'!$G$9*(('ANALISI STATICA LINEARE'!$G$24*'ANALISI STATICA LINEARE'!$G$25)/B254^2))))</f>
        <v>8.3387300008631468E-2</v>
      </c>
      <c r="E254" s="4"/>
      <c r="F254" s="4"/>
      <c r="G254" s="4"/>
      <c r="H254" s="4"/>
      <c r="I254" s="4"/>
      <c r="J254" s="4"/>
      <c r="K254" s="4"/>
      <c r="L254" s="4"/>
      <c r="M254" s="4"/>
      <c r="N254" s="4"/>
    </row>
    <row r="255" spans="2:14" x14ac:dyDescent="0.25">
      <c r="B255" s="21">
        <f t="shared" si="3"/>
        <v>2.439999999999992</v>
      </c>
      <c r="C255" s="15">
        <f>1/'ANALISI STATICA LINEARE'!$G$17*IF(B255&lt;'ANALISI STATICA LINEARE'!$G$23,'ANALISI STATICA LINEARE'!$G$18*'ANALISI STATICA LINEARE'!$G$21*'ANALISI STATICA LINEARE'!$G$27*'ANALISI STATICA LINEARE'!$G$9*(B255/'ANALISI STATICA LINEARE'!$G$23+1/('ANALISI STATICA LINEARE'!$G$27*'ANALISI STATICA LINEARE'!$G$9)*(1-B255/'ANALISI STATICA LINEARE'!$G$23)),IF(B255&lt;'ANALISI STATICA LINEARE'!$G$24,'ANALISI STATICA LINEARE'!$G$18*'ANALISI STATICA LINEARE'!$G$21*'ANALISI STATICA LINEARE'!$G$27*'ANALISI STATICA LINEARE'!$G$9,IF(B255&lt;'ANALISI STATICA LINEARE'!$G$25,'ANALISI STATICA LINEARE'!$G$18*'ANALISI STATICA LINEARE'!$G$21*'ANALISI STATICA LINEARE'!$G$27*'ANALISI STATICA LINEARE'!$G$9*('ANALISI STATICA LINEARE'!$G$24/B255),'ANALISI STATICA LINEARE'!$G$18*'ANALISI STATICA LINEARE'!$G$21*'ANALISI STATICA LINEARE'!$G$27*'ANALISI STATICA LINEARE'!$G$9*(('ANALISI STATICA LINEARE'!$G$24*'ANALISI STATICA LINEARE'!$G$25)/B255^2))))</f>
        <v>0.12405779725400636</v>
      </c>
      <c r="D255" s="15">
        <f>1/'ANALISI STATICA LINEARE'!$G$17*IF(B255&lt;'ANALISI STATICA LINEARE'!$G$23,'ANALISI STATICA LINEARE'!$G$18*'ANALISI STATICA LINEARE'!$G$21*'ANALISI STATICA LINEARE'!$G$28*'ANALISI STATICA LINEARE'!$G$9*(B255/'ANALISI STATICA LINEARE'!$G$23+1/('ANALISI STATICA LINEARE'!$G$28*'ANALISI STATICA LINEARE'!$G$9)*(1-B255/'ANALISI STATICA LINEARE'!$G$23)),IF(B255&lt;'ANALISI STATICA LINEARE'!$G$24,'ANALISI STATICA LINEARE'!$G$18*'ANALISI STATICA LINEARE'!$G$21*'ANALISI STATICA LINEARE'!$G$28*'ANALISI STATICA LINEARE'!$G$9,IF(B255&lt;'ANALISI STATICA LINEARE'!$G$25,'ANALISI STATICA LINEARE'!$G$18*'ANALISI STATICA LINEARE'!$G$21*'ANALISI STATICA LINEARE'!$G$28*'ANALISI STATICA LINEARE'!$G$9*('ANALISI STATICA LINEARE'!$G$24/B255),'ANALISI STATICA LINEARE'!$G$18*'ANALISI STATICA LINEARE'!$G$21*'ANALISI STATICA LINEARE'!$G$28*'ANALISI STATICA LINEARE'!$G$9*(('ANALISI STATICA LINEARE'!$G$24*'ANALISI STATICA LINEARE'!$G$25)/B255^2))))</f>
        <v>8.2705198169337565E-2</v>
      </c>
      <c r="E255" s="4"/>
      <c r="F255" s="4"/>
      <c r="G255" s="4"/>
      <c r="H255" s="4"/>
      <c r="I255" s="4"/>
      <c r="J255" s="4"/>
      <c r="K255" s="4"/>
      <c r="L255" s="4"/>
      <c r="M255" s="4"/>
      <c r="N255" s="4"/>
    </row>
    <row r="256" spans="2:14" x14ac:dyDescent="0.25">
      <c r="B256" s="21">
        <f t="shared" si="3"/>
        <v>2.4499999999999917</v>
      </c>
      <c r="C256" s="15">
        <f>1/'ANALISI STATICA LINEARE'!$G$17*IF(B256&lt;'ANALISI STATICA LINEARE'!$G$23,'ANALISI STATICA LINEARE'!$G$18*'ANALISI STATICA LINEARE'!$G$21*'ANALISI STATICA LINEARE'!$G$27*'ANALISI STATICA LINEARE'!$G$9*(B256/'ANALISI STATICA LINEARE'!$G$23+1/('ANALISI STATICA LINEARE'!$G$27*'ANALISI STATICA LINEARE'!$G$9)*(1-B256/'ANALISI STATICA LINEARE'!$G$23)),IF(B256&lt;'ANALISI STATICA LINEARE'!$G$24,'ANALISI STATICA LINEARE'!$G$18*'ANALISI STATICA LINEARE'!$G$21*'ANALISI STATICA LINEARE'!$G$27*'ANALISI STATICA LINEARE'!$G$9,IF(B256&lt;'ANALISI STATICA LINEARE'!$G$25,'ANALISI STATICA LINEARE'!$G$18*'ANALISI STATICA LINEARE'!$G$21*'ANALISI STATICA LINEARE'!$G$27*'ANALISI STATICA LINEARE'!$G$9*('ANALISI STATICA LINEARE'!$G$24/B256),'ANALISI STATICA LINEARE'!$G$18*'ANALISI STATICA LINEARE'!$G$21*'ANALISI STATICA LINEARE'!$G$27*'ANALISI STATICA LINEARE'!$G$9*(('ANALISI STATICA LINEARE'!$G$24*'ANALISI STATICA LINEARE'!$G$25)/B256^2))))</f>
        <v>0.12304714731052935</v>
      </c>
      <c r="D256" s="15">
        <f>1/'ANALISI STATICA LINEARE'!$G$17*IF(B256&lt;'ANALISI STATICA LINEARE'!$G$23,'ANALISI STATICA LINEARE'!$G$18*'ANALISI STATICA LINEARE'!$G$21*'ANALISI STATICA LINEARE'!$G$28*'ANALISI STATICA LINEARE'!$G$9*(B256/'ANALISI STATICA LINEARE'!$G$23+1/('ANALISI STATICA LINEARE'!$G$28*'ANALISI STATICA LINEARE'!$G$9)*(1-B256/'ANALISI STATICA LINEARE'!$G$23)),IF(B256&lt;'ANALISI STATICA LINEARE'!$G$24,'ANALISI STATICA LINEARE'!$G$18*'ANALISI STATICA LINEARE'!$G$21*'ANALISI STATICA LINEARE'!$G$28*'ANALISI STATICA LINEARE'!$G$9,IF(B256&lt;'ANALISI STATICA LINEARE'!$G$25,'ANALISI STATICA LINEARE'!$G$18*'ANALISI STATICA LINEARE'!$G$21*'ANALISI STATICA LINEARE'!$G$28*'ANALISI STATICA LINEARE'!$G$9*('ANALISI STATICA LINEARE'!$G$24/B256),'ANALISI STATICA LINEARE'!$G$18*'ANALISI STATICA LINEARE'!$G$21*'ANALISI STATICA LINEARE'!$G$28*'ANALISI STATICA LINEARE'!$G$9*(('ANALISI STATICA LINEARE'!$G$24*'ANALISI STATICA LINEARE'!$G$25)/B256^2))))</f>
        <v>8.2031431540352889E-2</v>
      </c>
      <c r="E256" s="4"/>
      <c r="F256" s="4"/>
      <c r="G256" s="4"/>
      <c r="H256" s="4"/>
      <c r="I256" s="4"/>
      <c r="J256" s="4"/>
      <c r="K256" s="4"/>
      <c r="L256" s="4"/>
      <c r="M256" s="4"/>
      <c r="N256" s="4"/>
    </row>
    <row r="257" spans="2:14" x14ac:dyDescent="0.25">
      <c r="B257" s="21">
        <f t="shared" si="3"/>
        <v>2.4599999999999915</v>
      </c>
      <c r="C257" s="15">
        <f>1/'ANALISI STATICA LINEARE'!$G$17*IF(B257&lt;'ANALISI STATICA LINEARE'!$G$23,'ANALISI STATICA LINEARE'!$G$18*'ANALISI STATICA LINEARE'!$G$21*'ANALISI STATICA LINEARE'!$G$27*'ANALISI STATICA LINEARE'!$G$9*(B257/'ANALISI STATICA LINEARE'!$G$23+1/('ANALISI STATICA LINEARE'!$G$27*'ANALISI STATICA LINEARE'!$G$9)*(1-B257/'ANALISI STATICA LINEARE'!$G$23)),IF(B257&lt;'ANALISI STATICA LINEARE'!$G$24,'ANALISI STATICA LINEARE'!$G$18*'ANALISI STATICA LINEARE'!$G$21*'ANALISI STATICA LINEARE'!$G$27*'ANALISI STATICA LINEARE'!$G$9,IF(B257&lt;'ANALISI STATICA LINEARE'!$G$25,'ANALISI STATICA LINEARE'!$G$18*'ANALISI STATICA LINEARE'!$G$21*'ANALISI STATICA LINEARE'!$G$27*'ANALISI STATICA LINEARE'!$G$9*('ANALISI STATICA LINEARE'!$G$24/B257),'ANALISI STATICA LINEARE'!$G$18*'ANALISI STATICA LINEARE'!$G$21*'ANALISI STATICA LINEARE'!$G$27*'ANALISI STATICA LINEARE'!$G$9*(('ANALISI STATICA LINEARE'!$G$24*'ANALISI STATICA LINEARE'!$G$25)/B257^2))))</f>
        <v>0.1220487972984752</v>
      </c>
      <c r="D257" s="15">
        <f>1/'ANALISI STATICA LINEARE'!$G$17*IF(B257&lt;'ANALISI STATICA LINEARE'!$G$23,'ANALISI STATICA LINEARE'!$G$18*'ANALISI STATICA LINEARE'!$G$21*'ANALISI STATICA LINEARE'!$G$28*'ANALISI STATICA LINEARE'!$G$9*(B257/'ANALISI STATICA LINEARE'!$G$23+1/('ANALISI STATICA LINEARE'!$G$28*'ANALISI STATICA LINEARE'!$G$9)*(1-B257/'ANALISI STATICA LINEARE'!$G$23)),IF(B257&lt;'ANALISI STATICA LINEARE'!$G$24,'ANALISI STATICA LINEARE'!$G$18*'ANALISI STATICA LINEARE'!$G$21*'ANALISI STATICA LINEARE'!$G$28*'ANALISI STATICA LINEARE'!$G$9,IF(B257&lt;'ANALISI STATICA LINEARE'!$G$25,'ANALISI STATICA LINEARE'!$G$18*'ANALISI STATICA LINEARE'!$G$21*'ANALISI STATICA LINEARE'!$G$28*'ANALISI STATICA LINEARE'!$G$9*('ANALISI STATICA LINEARE'!$G$24/B257),'ANALISI STATICA LINEARE'!$G$18*'ANALISI STATICA LINEARE'!$G$21*'ANALISI STATICA LINEARE'!$G$28*'ANALISI STATICA LINEARE'!$G$9*(('ANALISI STATICA LINEARE'!$G$24*'ANALISI STATICA LINEARE'!$G$25)/B257^2))))</f>
        <v>8.1365864865650117E-2</v>
      </c>
      <c r="E257" s="4"/>
      <c r="F257" s="4"/>
      <c r="G257" s="4"/>
      <c r="H257" s="4"/>
      <c r="I257" s="4"/>
      <c r="J257" s="4"/>
      <c r="K257" s="4"/>
      <c r="L257" s="4"/>
      <c r="M257" s="4"/>
      <c r="N257" s="4"/>
    </row>
    <row r="258" spans="2:14" x14ac:dyDescent="0.25">
      <c r="B258" s="21">
        <f t="shared" si="3"/>
        <v>2.4699999999999913</v>
      </c>
      <c r="C258" s="15">
        <f>1/'ANALISI STATICA LINEARE'!$G$17*IF(B258&lt;'ANALISI STATICA LINEARE'!$G$23,'ANALISI STATICA LINEARE'!$G$18*'ANALISI STATICA LINEARE'!$G$21*'ANALISI STATICA LINEARE'!$G$27*'ANALISI STATICA LINEARE'!$G$9*(B258/'ANALISI STATICA LINEARE'!$G$23+1/('ANALISI STATICA LINEARE'!$G$27*'ANALISI STATICA LINEARE'!$G$9)*(1-B258/'ANALISI STATICA LINEARE'!$G$23)),IF(B258&lt;'ANALISI STATICA LINEARE'!$G$24,'ANALISI STATICA LINEARE'!$G$18*'ANALISI STATICA LINEARE'!$G$21*'ANALISI STATICA LINEARE'!$G$27*'ANALISI STATICA LINEARE'!$G$9,IF(B258&lt;'ANALISI STATICA LINEARE'!$G$25,'ANALISI STATICA LINEARE'!$G$18*'ANALISI STATICA LINEARE'!$G$21*'ANALISI STATICA LINEARE'!$G$27*'ANALISI STATICA LINEARE'!$G$9*('ANALISI STATICA LINEARE'!$G$24/B258),'ANALISI STATICA LINEARE'!$G$18*'ANALISI STATICA LINEARE'!$G$21*'ANALISI STATICA LINEARE'!$G$27*'ANALISI STATICA LINEARE'!$G$9*(('ANALISI STATICA LINEARE'!$G$24*'ANALISI STATICA LINEARE'!$G$25)/B258^2))))</f>
        <v>0.12106254843243663</v>
      </c>
      <c r="D258" s="15">
        <f>1/'ANALISI STATICA LINEARE'!$G$17*IF(B258&lt;'ANALISI STATICA LINEARE'!$G$23,'ANALISI STATICA LINEARE'!$G$18*'ANALISI STATICA LINEARE'!$G$21*'ANALISI STATICA LINEARE'!$G$28*'ANALISI STATICA LINEARE'!$G$9*(B258/'ANALISI STATICA LINEARE'!$G$23+1/('ANALISI STATICA LINEARE'!$G$28*'ANALISI STATICA LINEARE'!$G$9)*(1-B258/'ANALISI STATICA LINEARE'!$G$23)),IF(B258&lt;'ANALISI STATICA LINEARE'!$G$24,'ANALISI STATICA LINEARE'!$G$18*'ANALISI STATICA LINEARE'!$G$21*'ANALISI STATICA LINEARE'!$G$28*'ANALISI STATICA LINEARE'!$G$9,IF(B258&lt;'ANALISI STATICA LINEARE'!$G$25,'ANALISI STATICA LINEARE'!$G$18*'ANALISI STATICA LINEARE'!$G$21*'ANALISI STATICA LINEARE'!$G$28*'ANALISI STATICA LINEARE'!$G$9*('ANALISI STATICA LINEARE'!$G$24/B258),'ANALISI STATICA LINEARE'!$G$18*'ANALISI STATICA LINEARE'!$G$21*'ANALISI STATICA LINEARE'!$G$28*'ANALISI STATICA LINEARE'!$G$9*(('ANALISI STATICA LINEARE'!$G$24*'ANALISI STATICA LINEARE'!$G$25)/B258^2))))</f>
        <v>8.0708365621624409E-2</v>
      </c>
      <c r="E258" s="4"/>
      <c r="F258" s="4"/>
      <c r="G258" s="4"/>
      <c r="H258" s="4"/>
      <c r="I258" s="4"/>
      <c r="J258" s="4"/>
      <c r="K258" s="4"/>
      <c r="L258" s="4"/>
      <c r="M258" s="4"/>
      <c r="N258" s="4"/>
    </row>
    <row r="259" spans="2:14" x14ac:dyDescent="0.25">
      <c r="B259" s="21">
        <f t="shared" si="3"/>
        <v>2.4799999999999911</v>
      </c>
      <c r="C259" s="15">
        <f>1/'ANALISI STATICA LINEARE'!$G$17*IF(B259&lt;'ANALISI STATICA LINEARE'!$G$23,'ANALISI STATICA LINEARE'!$G$18*'ANALISI STATICA LINEARE'!$G$21*'ANALISI STATICA LINEARE'!$G$27*'ANALISI STATICA LINEARE'!$G$9*(B259/'ANALISI STATICA LINEARE'!$G$23+1/('ANALISI STATICA LINEARE'!$G$27*'ANALISI STATICA LINEARE'!$G$9)*(1-B259/'ANALISI STATICA LINEARE'!$G$23)),IF(B259&lt;'ANALISI STATICA LINEARE'!$G$24,'ANALISI STATICA LINEARE'!$G$18*'ANALISI STATICA LINEARE'!$G$21*'ANALISI STATICA LINEARE'!$G$27*'ANALISI STATICA LINEARE'!$G$9,IF(B259&lt;'ANALISI STATICA LINEARE'!$G$25,'ANALISI STATICA LINEARE'!$G$18*'ANALISI STATICA LINEARE'!$G$21*'ANALISI STATICA LINEARE'!$G$27*'ANALISI STATICA LINEARE'!$G$9*('ANALISI STATICA LINEARE'!$G$24/B259),'ANALISI STATICA LINEARE'!$G$18*'ANALISI STATICA LINEARE'!$G$21*'ANALISI STATICA LINEARE'!$G$27*'ANALISI STATICA LINEARE'!$G$9*(('ANALISI STATICA LINEARE'!$G$24*'ANALISI STATICA LINEARE'!$G$25)/B259^2))))</f>
        <v>0.12008820592668</v>
      </c>
      <c r="D259" s="15">
        <f>1/'ANALISI STATICA LINEARE'!$G$17*IF(B259&lt;'ANALISI STATICA LINEARE'!$G$23,'ANALISI STATICA LINEARE'!$G$18*'ANALISI STATICA LINEARE'!$G$21*'ANALISI STATICA LINEARE'!$G$28*'ANALISI STATICA LINEARE'!$G$9*(B259/'ANALISI STATICA LINEARE'!$G$23+1/('ANALISI STATICA LINEARE'!$G$28*'ANALISI STATICA LINEARE'!$G$9)*(1-B259/'ANALISI STATICA LINEARE'!$G$23)),IF(B259&lt;'ANALISI STATICA LINEARE'!$G$24,'ANALISI STATICA LINEARE'!$G$18*'ANALISI STATICA LINEARE'!$G$21*'ANALISI STATICA LINEARE'!$G$28*'ANALISI STATICA LINEARE'!$G$9,IF(B259&lt;'ANALISI STATICA LINEARE'!$G$25,'ANALISI STATICA LINEARE'!$G$18*'ANALISI STATICA LINEARE'!$G$21*'ANALISI STATICA LINEARE'!$G$28*'ANALISI STATICA LINEARE'!$G$9*('ANALISI STATICA LINEARE'!$G$24/B259),'ANALISI STATICA LINEARE'!$G$18*'ANALISI STATICA LINEARE'!$G$21*'ANALISI STATICA LINEARE'!$G$28*'ANALISI STATICA LINEARE'!$G$9*(('ANALISI STATICA LINEARE'!$G$24*'ANALISI STATICA LINEARE'!$G$25)/B259^2))))</f>
        <v>8.0058803951119986E-2</v>
      </c>
      <c r="E259" s="4"/>
      <c r="F259" s="4"/>
      <c r="G259" s="4"/>
      <c r="H259" s="4"/>
      <c r="I259" s="4"/>
      <c r="J259" s="4"/>
      <c r="K259" s="4"/>
      <c r="L259" s="4"/>
      <c r="M259" s="4"/>
      <c r="N259" s="4"/>
    </row>
    <row r="260" spans="2:14" x14ac:dyDescent="0.25">
      <c r="B260" s="21">
        <f t="shared" si="3"/>
        <v>2.4899999999999909</v>
      </c>
      <c r="C260" s="15">
        <f>1/'ANALISI STATICA LINEARE'!$G$17*IF(B260&lt;'ANALISI STATICA LINEARE'!$G$23,'ANALISI STATICA LINEARE'!$G$18*'ANALISI STATICA LINEARE'!$G$21*'ANALISI STATICA LINEARE'!$G$27*'ANALISI STATICA LINEARE'!$G$9*(B260/'ANALISI STATICA LINEARE'!$G$23+1/('ANALISI STATICA LINEARE'!$G$27*'ANALISI STATICA LINEARE'!$G$9)*(1-B260/'ANALISI STATICA LINEARE'!$G$23)),IF(B260&lt;'ANALISI STATICA LINEARE'!$G$24,'ANALISI STATICA LINEARE'!$G$18*'ANALISI STATICA LINEARE'!$G$21*'ANALISI STATICA LINEARE'!$G$27*'ANALISI STATICA LINEARE'!$G$9,IF(B260&lt;'ANALISI STATICA LINEARE'!$G$25,'ANALISI STATICA LINEARE'!$G$18*'ANALISI STATICA LINEARE'!$G$21*'ANALISI STATICA LINEARE'!$G$27*'ANALISI STATICA LINEARE'!$G$9*('ANALISI STATICA LINEARE'!$G$24/B260),'ANALISI STATICA LINEARE'!$G$18*'ANALISI STATICA LINEARE'!$G$21*'ANALISI STATICA LINEARE'!$G$27*'ANALISI STATICA LINEARE'!$G$9*(('ANALISI STATICA LINEARE'!$G$24*'ANALISI STATICA LINEARE'!$G$25)/B260^2))))</f>
        <v>0.11912557889896176</v>
      </c>
      <c r="D260" s="15">
        <f>1/'ANALISI STATICA LINEARE'!$G$17*IF(B260&lt;'ANALISI STATICA LINEARE'!$G$23,'ANALISI STATICA LINEARE'!$G$18*'ANALISI STATICA LINEARE'!$G$21*'ANALISI STATICA LINEARE'!$G$28*'ANALISI STATICA LINEARE'!$G$9*(B260/'ANALISI STATICA LINEARE'!$G$23+1/('ANALISI STATICA LINEARE'!$G$28*'ANALISI STATICA LINEARE'!$G$9)*(1-B260/'ANALISI STATICA LINEARE'!$G$23)),IF(B260&lt;'ANALISI STATICA LINEARE'!$G$24,'ANALISI STATICA LINEARE'!$G$18*'ANALISI STATICA LINEARE'!$G$21*'ANALISI STATICA LINEARE'!$G$28*'ANALISI STATICA LINEARE'!$G$9,IF(B260&lt;'ANALISI STATICA LINEARE'!$G$25,'ANALISI STATICA LINEARE'!$G$18*'ANALISI STATICA LINEARE'!$G$21*'ANALISI STATICA LINEARE'!$G$28*'ANALISI STATICA LINEARE'!$G$9*('ANALISI STATICA LINEARE'!$G$24/B260),'ANALISI STATICA LINEARE'!$G$18*'ANALISI STATICA LINEARE'!$G$21*'ANALISI STATICA LINEARE'!$G$28*'ANALISI STATICA LINEARE'!$G$9*(('ANALISI STATICA LINEARE'!$G$24*'ANALISI STATICA LINEARE'!$G$25)/B260^2))))</f>
        <v>7.9417052599307827E-2</v>
      </c>
      <c r="E260" s="4"/>
      <c r="F260" s="4"/>
      <c r="G260" s="4"/>
      <c r="H260" s="4"/>
      <c r="I260" s="4"/>
      <c r="J260" s="4"/>
      <c r="K260" s="4"/>
      <c r="L260" s="4"/>
      <c r="M260" s="4"/>
      <c r="N260" s="4"/>
    </row>
    <row r="261" spans="2:14" x14ac:dyDescent="0.25">
      <c r="B261" s="21">
        <f t="shared" si="3"/>
        <v>2.4999999999999907</v>
      </c>
      <c r="C261" s="15">
        <f>1/'ANALISI STATICA LINEARE'!$G$17*IF(B261&lt;'ANALISI STATICA LINEARE'!$G$23,'ANALISI STATICA LINEARE'!$G$18*'ANALISI STATICA LINEARE'!$G$21*'ANALISI STATICA LINEARE'!$G$27*'ANALISI STATICA LINEARE'!$G$9*(B261/'ANALISI STATICA LINEARE'!$G$23+1/('ANALISI STATICA LINEARE'!$G$27*'ANALISI STATICA LINEARE'!$G$9)*(1-B261/'ANALISI STATICA LINEARE'!$G$23)),IF(B261&lt;'ANALISI STATICA LINEARE'!$G$24,'ANALISI STATICA LINEARE'!$G$18*'ANALISI STATICA LINEARE'!$G$21*'ANALISI STATICA LINEARE'!$G$27*'ANALISI STATICA LINEARE'!$G$9,IF(B261&lt;'ANALISI STATICA LINEARE'!$G$25,'ANALISI STATICA LINEARE'!$G$18*'ANALISI STATICA LINEARE'!$G$21*'ANALISI STATICA LINEARE'!$G$27*'ANALISI STATICA LINEARE'!$G$9*('ANALISI STATICA LINEARE'!$G$24/B261),'ANALISI STATICA LINEARE'!$G$18*'ANALISI STATICA LINEARE'!$G$21*'ANALISI STATICA LINEARE'!$G$27*'ANALISI STATICA LINEARE'!$G$9*(('ANALISI STATICA LINEARE'!$G$24*'ANALISI STATICA LINEARE'!$G$25)/B261^2))))</f>
        <v>0.11817448027703246</v>
      </c>
      <c r="D261" s="15">
        <f>1/'ANALISI STATICA LINEARE'!$G$17*IF(B261&lt;'ANALISI STATICA LINEARE'!$G$23,'ANALISI STATICA LINEARE'!$G$18*'ANALISI STATICA LINEARE'!$G$21*'ANALISI STATICA LINEARE'!$G$28*'ANALISI STATICA LINEARE'!$G$9*(B261/'ANALISI STATICA LINEARE'!$G$23+1/('ANALISI STATICA LINEARE'!$G$28*'ANALISI STATICA LINEARE'!$G$9)*(1-B261/'ANALISI STATICA LINEARE'!$G$23)),IF(B261&lt;'ANALISI STATICA LINEARE'!$G$24,'ANALISI STATICA LINEARE'!$G$18*'ANALISI STATICA LINEARE'!$G$21*'ANALISI STATICA LINEARE'!$G$28*'ANALISI STATICA LINEARE'!$G$9,IF(B261&lt;'ANALISI STATICA LINEARE'!$G$25,'ANALISI STATICA LINEARE'!$G$18*'ANALISI STATICA LINEARE'!$G$21*'ANALISI STATICA LINEARE'!$G$28*'ANALISI STATICA LINEARE'!$G$9*('ANALISI STATICA LINEARE'!$G$24/B261),'ANALISI STATICA LINEARE'!$G$18*'ANALISI STATICA LINEARE'!$G$21*'ANALISI STATICA LINEARE'!$G$28*'ANALISI STATICA LINEARE'!$G$9*(('ANALISI STATICA LINEARE'!$G$24*'ANALISI STATICA LINEARE'!$G$25)/B261^2))))</f>
        <v>7.8782986851354972E-2</v>
      </c>
      <c r="E261" s="4"/>
      <c r="F261" s="4"/>
      <c r="G261" s="4"/>
      <c r="H261" s="4"/>
      <c r="I261" s="4"/>
      <c r="J261" s="4"/>
      <c r="K261" s="4"/>
      <c r="L261" s="4"/>
      <c r="M261" s="4"/>
      <c r="N261" s="4"/>
    </row>
    <row r="262" spans="2:14" x14ac:dyDescent="0.25">
      <c r="B262" s="21">
        <f t="shared" si="3"/>
        <v>2.5099999999999905</v>
      </c>
      <c r="C262" s="15">
        <f>1/'ANALISI STATICA LINEARE'!$G$17*IF(B262&lt;'ANALISI STATICA LINEARE'!$G$23,'ANALISI STATICA LINEARE'!$G$18*'ANALISI STATICA LINEARE'!$G$21*'ANALISI STATICA LINEARE'!$G$27*'ANALISI STATICA LINEARE'!$G$9*(B262/'ANALISI STATICA LINEARE'!$G$23+1/('ANALISI STATICA LINEARE'!$G$27*'ANALISI STATICA LINEARE'!$G$9)*(1-B262/'ANALISI STATICA LINEARE'!$G$23)),IF(B262&lt;'ANALISI STATICA LINEARE'!$G$24,'ANALISI STATICA LINEARE'!$G$18*'ANALISI STATICA LINEARE'!$G$21*'ANALISI STATICA LINEARE'!$G$27*'ANALISI STATICA LINEARE'!$G$9,IF(B262&lt;'ANALISI STATICA LINEARE'!$G$25,'ANALISI STATICA LINEARE'!$G$18*'ANALISI STATICA LINEARE'!$G$21*'ANALISI STATICA LINEARE'!$G$27*'ANALISI STATICA LINEARE'!$G$9*('ANALISI STATICA LINEARE'!$G$24/B262),'ANALISI STATICA LINEARE'!$G$18*'ANALISI STATICA LINEARE'!$G$21*'ANALISI STATICA LINEARE'!$G$27*'ANALISI STATICA LINEARE'!$G$9*(('ANALISI STATICA LINEARE'!$G$24*'ANALISI STATICA LINEARE'!$G$25)/B262^2))))</f>
        <v>0.11723472670774319</v>
      </c>
      <c r="D262" s="15">
        <f>1/'ANALISI STATICA LINEARE'!$G$17*IF(B262&lt;'ANALISI STATICA LINEARE'!$G$23,'ANALISI STATICA LINEARE'!$G$18*'ANALISI STATICA LINEARE'!$G$21*'ANALISI STATICA LINEARE'!$G$28*'ANALISI STATICA LINEARE'!$G$9*(B262/'ANALISI STATICA LINEARE'!$G$23+1/('ANALISI STATICA LINEARE'!$G$28*'ANALISI STATICA LINEARE'!$G$9)*(1-B262/'ANALISI STATICA LINEARE'!$G$23)),IF(B262&lt;'ANALISI STATICA LINEARE'!$G$24,'ANALISI STATICA LINEARE'!$G$18*'ANALISI STATICA LINEARE'!$G$21*'ANALISI STATICA LINEARE'!$G$28*'ANALISI STATICA LINEARE'!$G$9,IF(B262&lt;'ANALISI STATICA LINEARE'!$G$25,'ANALISI STATICA LINEARE'!$G$18*'ANALISI STATICA LINEARE'!$G$21*'ANALISI STATICA LINEARE'!$G$28*'ANALISI STATICA LINEARE'!$G$9*('ANALISI STATICA LINEARE'!$G$24/B262),'ANALISI STATICA LINEARE'!$G$18*'ANALISI STATICA LINEARE'!$G$21*'ANALISI STATICA LINEARE'!$G$28*'ANALISI STATICA LINEARE'!$G$9*(('ANALISI STATICA LINEARE'!$G$24*'ANALISI STATICA LINEARE'!$G$25)/B262^2))))</f>
        <v>7.8156484471828797E-2</v>
      </c>
      <c r="E262" s="4"/>
      <c r="F262" s="4"/>
      <c r="G262" s="4"/>
      <c r="H262" s="4"/>
      <c r="I262" s="4"/>
      <c r="J262" s="4"/>
      <c r="K262" s="4"/>
      <c r="L262" s="4"/>
      <c r="M262" s="4"/>
      <c r="N262" s="4"/>
    </row>
    <row r="263" spans="2:14" x14ac:dyDescent="0.25">
      <c r="B263" s="21">
        <f t="shared" si="3"/>
        <v>2.5199999999999902</v>
      </c>
      <c r="C263" s="15">
        <f>1/'ANALISI STATICA LINEARE'!$G$17*IF(B263&lt;'ANALISI STATICA LINEARE'!$G$23,'ANALISI STATICA LINEARE'!$G$18*'ANALISI STATICA LINEARE'!$G$21*'ANALISI STATICA LINEARE'!$G$27*'ANALISI STATICA LINEARE'!$G$9*(B263/'ANALISI STATICA LINEARE'!$G$23+1/('ANALISI STATICA LINEARE'!$G$27*'ANALISI STATICA LINEARE'!$G$9)*(1-B263/'ANALISI STATICA LINEARE'!$G$23)),IF(B263&lt;'ANALISI STATICA LINEARE'!$G$24,'ANALISI STATICA LINEARE'!$G$18*'ANALISI STATICA LINEARE'!$G$21*'ANALISI STATICA LINEARE'!$G$27*'ANALISI STATICA LINEARE'!$G$9,IF(B263&lt;'ANALISI STATICA LINEARE'!$G$25,'ANALISI STATICA LINEARE'!$G$18*'ANALISI STATICA LINEARE'!$G$21*'ANALISI STATICA LINEARE'!$G$27*'ANALISI STATICA LINEARE'!$G$9*('ANALISI STATICA LINEARE'!$G$24/B263),'ANALISI STATICA LINEARE'!$G$18*'ANALISI STATICA LINEARE'!$G$21*'ANALISI STATICA LINEARE'!$G$27*'ANALISI STATICA LINEARE'!$G$9*(('ANALISI STATICA LINEARE'!$G$24*'ANALISI STATICA LINEARE'!$G$25)/B263^2))))</f>
        <v>0.11630613846867176</v>
      </c>
      <c r="D263" s="15">
        <f>1/'ANALISI STATICA LINEARE'!$G$17*IF(B263&lt;'ANALISI STATICA LINEARE'!$G$23,'ANALISI STATICA LINEARE'!$G$18*'ANALISI STATICA LINEARE'!$G$21*'ANALISI STATICA LINEARE'!$G$28*'ANALISI STATICA LINEARE'!$G$9*(B263/'ANALISI STATICA LINEARE'!$G$23+1/('ANALISI STATICA LINEARE'!$G$28*'ANALISI STATICA LINEARE'!$G$9)*(1-B263/'ANALISI STATICA LINEARE'!$G$23)),IF(B263&lt;'ANALISI STATICA LINEARE'!$G$24,'ANALISI STATICA LINEARE'!$G$18*'ANALISI STATICA LINEARE'!$G$21*'ANALISI STATICA LINEARE'!$G$28*'ANALISI STATICA LINEARE'!$G$9,IF(B263&lt;'ANALISI STATICA LINEARE'!$G$25,'ANALISI STATICA LINEARE'!$G$18*'ANALISI STATICA LINEARE'!$G$21*'ANALISI STATICA LINEARE'!$G$28*'ANALISI STATICA LINEARE'!$G$9*('ANALISI STATICA LINEARE'!$G$24/B263),'ANALISI STATICA LINEARE'!$G$18*'ANALISI STATICA LINEARE'!$G$21*'ANALISI STATICA LINEARE'!$G$28*'ANALISI STATICA LINEARE'!$G$9*(('ANALISI STATICA LINEARE'!$G$24*'ANALISI STATICA LINEARE'!$G$25)/B263^2))))</f>
        <v>7.7537425645781172E-2</v>
      </c>
      <c r="E263" s="4"/>
      <c r="F263" s="4"/>
      <c r="G263" s="4"/>
      <c r="H263" s="4"/>
      <c r="I263" s="4"/>
      <c r="J263" s="4"/>
      <c r="K263" s="4"/>
      <c r="L263" s="4"/>
      <c r="M263" s="4"/>
      <c r="N263" s="4"/>
    </row>
    <row r="264" spans="2:14" x14ac:dyDescent="0.25">
      <c r="B264" s="21">
        <f t="shared" si="3"/>
        <v>2.52999999999999</v>
      </c>
      <c r="C264" s="15">
        <f>1/'ANALISI STATICA LINEARE'!$G$17*IF(B264&lt;'ANALISI STATICA LINEARE'!$G$23,'ANALISI STATICA LINEARE'!$G$18*'ANALISI STATICA LINEARE'!$G$21*'ANALISI STATICA LINEARE'!$G$27*'ANALISI STATICA LINEARE'!$G$9*(B264/'ANALISI STATICA LINEARE'!$G$23+1/('ANALISI STATICA LINEARE'!$G$27*'ANALISI STATICA LINEARE'!$G$9)*(1-B264/'ANALISI STATICA LINEARE'!$G$23)),IF(B264&lt;'ANALISI STATICA LINEARE'!$G$24,'ANALISI STATICA LINEARE'!$G$18*'ANALISI STATICA LINEARE'!$G$21*'ANALISI STATICA LINEARE'!$G$27*'ANALISI STATICA LINEARE'!$G$9,IF(B264&lt;'ANALISI STATICA LINEARE'!$G$25,'ANALISI STATICA LINEARE'!$G$18*'ANALISI STATICA LINEARE'!$G$21*'ANALISI STATICA LINEARE'!$G$27*'ANALISI STATICA LINEARE'!$G$9*('ANALISI STATICA LINEARE'!$G$24/B264),'ANALISI STATICA LINEARE'!$G$18*'ANALISI STATICA LINEARE'!$G$21*'ANALISI STATICA LINEARE'!$G$27*'ANALISI STATICA LINEARE'!$G$9*(('ANALISI STATICA LINEARE'!$G$24*'ANALISI STATICA LINEARE'!$G$25)/B264^2))))</f>
        <v>0.11538853938218895</v>
      </c>
      <c r="D264" s="15">
        <f>1/'ANALISI STATICA LINEARE'!$G$17*IF(B264&lt;'ANALISI STATICA LINEARE'!$G$23,'ANALISI STATICA LINEARE'!$G$18*'ANALISI STATICA LINEARE'!$G$21*'ANALISI STATICA LINEARE'!$G$28*'ANALISI STATICA LINEARE'!$G$9*(B264/'ANALISI STATICA LINEARE'!$G$23+1/('ANALISI STATICA LINEARE'!$G$28*'ANALISI STATICA LINEARE'!$G$9)*(1-B264/'ANALISI STATICA LINEARE'!$G$23)),IF(B264&lt;'ANALISI STATICA LINEARE'!$G$24,'ANALISI STATICA LINEARE'!$G$18*'ANALISI STATICA LINEARE'!$G$21*'ANALISI STATICA LINEARE'!$G$28*'ANALISI STATICA LINEARE'!$G$9,IF(B264&lt;'ANALISI STATICA LINEARE'!$G$25,'ANALISI STATICA LINEARE'!$G$18*'ANALISI STATICA LINEARE'!$G$21*'ANALISI STATICA LINEARE'!$G$28*'ANALISI STATICA LINEARE'!$G$9*('ANALISI STATICA LINEARE'!$G$24/B264),'ANALISI STATICA LINEARE'!$G$18*'ANALISI STATICA LINEARE'!$G$21*'ANALISI STATICA LINEARE'!$G$28*'ANALISI STATICA LINEARE'!$G$9*(('ANALISI STATICA LINEARE'!$G$24*'ANALISI STATICA LINEARE'!$G$25)/B264^2))))</f>
        <v>7.6925692921459288E-2</v>
      </c>
      <c r="E264" s="4"/>
      <c r="F264" s="4"/>
      <c r="G264" s="4"/>
      <c r="H264" s="4"/>
      <c r="I264" s="4"/>
      <c r="J264" s="4"/>
      <c r="K264" s="4"/>
      <c r="L264" s="4"/>
      <c r="M264" s="4"/>
      <c r="N264" s="4"/>
    </row>
    <row r="265" spans="2:14" x14ac:dyDescent="0.25">
      <c r="B265" s="21">
        <f t="shared" si="3"/>
        <v>2.5399999999999898</v>
      </c>
      <c r="C265" s="15">
        <f>1/'ANALISI STATICA LINEARE'!$G$17*IF(B265&lt;'ANALISI STATICA LINEARE'!$G$23,'ANALISI STATICA LINEARE'!$G$18*'ANALISI STATICA LINEARE'!$G$21*'ANALISI STATICA LINEARE'!$G$27*'ANALISI STATICA LINEARE'!$G$9*(B265/'ANALISI STATICA LINEARE'!$G$23+1/('ANALISI STATICA LINEARE'!$G$27*'ANALISI STATICA LINEARE'!$G$9)*(1-B265/'ANALISI STATICA LINEARE'!$G$23)),IF(B265&lt;'ANALISI STATICA LINEARE'!$G$24,'ANALISI STATICA LINEARE'!$G$18*'ANALISI STATICA LINEARE'!$G$21*'ANALISI STATICA LINEARE'!$G$27*'ANALISI STATICA LINEARE'!$G$9,IF(B265&lt;'ANALISI STATICA LINEARE'!$G$25,'ANALISI STATICA LINEARE'!$G$18*'ANALISI STATICA LINEARE'!$G$21*'ANALISI STATICA LINEARE'!$G$27*'ANALISI STATICA LINEARE'!$G$9*('ANALISI STATICA LINEARE'!$G$24/B265),'ANALISI STATICA LINEARE'!$G$18*'ANALISI STATICA LINEARE'!$G$21*'ANALISI STATICA LINEARE'!$G$27*'ANALISI STATICA LINEARE'!$G$9*(('ANALISI STATICA LINEARE'!$G$24*'ANALISI STATICA LINEARE'!$G$25)/B265^2))))</f>
        <v>0.11448175673188873</v>
      </c>
      <c r="D265" s="15">
        <f>1/'ANALISI STATICA LINEARE'!$G$17*IF(B265&lt;'ANALISI STATICA LINEARE'!$G$23,'ANALISI STATICA LINEARE'!$G$18*'ANALISI STATICA LINEARE'!$G$21*'ANALISI STATICA LINEARE'!$G$28*'ANALISI STATICA LINEARE'!$G$9*(B265/'ANALISI STATICA LINEARE'!$G$23+1/('ANALISI STATICA LINEARE'!$G$28*'ANALISI STATICA LINEARE'!$G$9)*(1-B265/'ANALISI STATICA LINEARE'!$G$23)),IF(B265&lt;'ANALISI STATICA LINEARE'!$G$24,'ANALISI STATICA LINEARE'!$G$18*'ANALISI STATICA LINEARE'!$G$21*'ANALISI STATICA LINEARE'!$G$28*'ANALISI STATICA LINEARE'!$G$9,IF(B265&lt;'ANALISI STATICA LINEARE'!$G$25,'ANALISI STATICA LINEARE'!$G$18*'ANALISI STATICA LINEARE'!$G$21*'ANALISI STATICA LINEARE'!$G$28*'ANALISI STATICA LINEARE'!$G$9*('ANALISI STATICA LINEARE'!$G$24/B265),'ANALISI STATICA LINEARE'!$G$18*'ANALISI STATICA LINEARE'!$G$21*'ANALISI STATICA LINEARE'!$G$28*'ANALISI STATICA LINEARE'!$G$9*(('ANALISI STATICA LINEARE'!$G$24*'ANALISI STATICA LINEARE'!$G$25)/B265^2))))</f>
        <v>7.6321171154592485E-2</v>
      </c>
      <c r="E265" s="4"/>
      <c r="F265" s="4"/>
      <c r="G265" s="4"/>
      <c r="H265" s="4"/>
      <c r="I265" s="4"/>
      <c r="J265" s="4"/>
      <c r="K265" s="4"/>
      <c r="L265" s="4"/>
      <c r="M265" s="4"/>
      <c r="N265" s="4"/>
    </row>
    <row r="266" spans="2:14" x14ac:dyDescent="0.25">
      <c r="B266" s="21">
        <f t="shared" si="3"/>
        <v>2.5499999999999896</v>
      </c>
      <c r="C266" s="15">
        <f>1/'ANALISI STATICA LINEARE'!$G$17*IF(B266&lt;'ANALISI STATICA LINEARE'!$G$23,'ANALISI STATICA LINEARE'!$G$18*'ANALISI STATICA LINEARE'!$G$21*'ANALISI STATICA LINEARE'!$G$27*'ANALISI STATICA LINEARE'!$G$9*(B266/'ANALISI STATICA LINEARE'!$G$23+1/('ANALISI STATICA LINEARE'!$G$27*'ANALISI STATICA LINEARE'!$G$9)*(1-B266/'ANALISI STATICA LINEARE'!$G$23)),IF(B266&lt;'ANALISI STATICA LINEARE'!$G$24,'ANALISI STATICA LINEARE'!$G$18*'ANALISI STATICA LINEARE'!$G$21*'ANALISI STATICA LINEARE'!$G$27*'ANALISI STATICA LINEARE'!$G$9,IF(B266&lt;'ANALISI STATICA LINEARE'!$G$25,'ANALISI STATICA LINEARE'!$G$18*'ANALISI STATICA LINEARE'!$G$21*'ANALISI STATICA LINEARE'!$G$27*'ANALISI STATICA LINEARE'!$G$9*('ANALISI STATICA LINEARE'!$G$24/B266),'ANALISI STATICA LINEARE'!$G$18*'ANALISI STATICA LINEARE'!$G$21*'ANALISI STATICA LINEARE'!$G$27*'ANALISI STATICA LINEARE'!$G$9*(('ANALISI STATICA LINEARE'!$G$24*'ANALISI STATICA LINEARE'!$G$25)/B266^2))))</f>
        <v>0.11358562118130772</v>
      </c>
      <c r="D266" s="15">
        <f>1/'ANALISI STATICA LINEARE'!$G$17*IF(B266&lt;'ANALISI STATICA LINEARE'!$G$23,'ANALISI STATICA LINEARE'!$G$18*'ANALISI STATICA LINEARE'!$G$21*'ANALISI STATICA LINEARE'!$G$28*'ANALISI STATICA LINEARE'!$G$9*(B266/'ANALISI STATICA LINEARE'!$G$23+1/('ANALISI STATICA LINEARE'!$G$28*'ANALISI STATICA LINEARE'!$G$9)*(1-B266/'ANALISI STATICA LINEARE'!$G$23)),IF(B266&lt;'ANALISI STATICA LINEARE'!$G$24,'ANALISI STATICA LINEARE'!$G$18*'ANALISI STATICA LINEARE'!$G$21*'ANALISI STATICA LINEARE'!$G$28*'ANALISI STATICA LINEARE'!$G$9,IF(B266&lt;'ANALISI STATICA LINEARE'!$G$25,'ANALISI STATICA LINEARE'!$G$18*'ANALISI STATICA LINEARE'!$G$21*'ANALISI STATICA LINEARE'!$G$28*'ANALISI STATICA LINEARE'!$G$9*('ANALISI STATICA LINEARE'!$G$24/B266),'ANALISI STATICA LINEARE'!$G$18*'ANALISI STATICA LINEARE'!$G$21*'ANALISI STATICA LINEARE'!$G$28*'ANALISI STATICA LINEARE'!$G$9*(('ANALISI STATICA LINEARE'!$G$24*'ANALISI STATICA LINEARE'!$G$25)/B266^2))))</f>
        <v>7.572374745420514E-2</v>
      </c>
      <c r="E266" s="4"/>
      <c r="F266" s="4"/>
      <c r="G266" s="4"/>
      <c r="H266" s="4"/>
      <c r="I266" s="4"/>
      <c r="J266" s="4"/>
      <c r="K266" s="4"/>
      <c r="L266" s="4"/>
      <c r="M266" s="4"/>
      <c r="N266" s="4"/>
    </row>
    <row r="267" spans="2:14" x14ac:dyDescent="0.25">
      <c r="B267" s="21">
        <f t="shared" si="3"/>
        <v>2.5599999999999894</v>
      </c>
      <c r="C267" s="15">
        <f>1/'ANALISI STATICA LINEARE'!$G$17*IF(B267&lt;'ANALISI STATICA LINEARE'!$G$23,'ANALISI STATICA LINEARE'!$G$18*'ANALISI STATICA LINEARE'!$G$21*'ANALISI STATICA LINEARE'!$G$27*'ANALISI STATICA LINEARE'!$G$9*(B267/'ANALISI STATICA LINEARE'!$G$23+1/('ANALISI STATICA LINEARE'!$G$27*'ANALISI STATICA LINEARE'!$G$9)*(1-B267/'ANALISI STATICA LINEARE'!$G$23)),IF(B267&lt;'ANALISI STATICA LINEARE'!$G$24,'ANALISI STATICA LINEARE'!$G$18*'ANALISI STATICA LINEARE'!$G$21*'ANALISI STATICA LINEARE'!$G$27*'ANALISI STATICA LINEARE'!$G$9,IF(B267&lt;'ANALISI STATICA LINEARE'!$G$25,'ANALISI STATICA LINEARE'!$G$18*'ANALISI STATICA LINEARE'!$G$21*'ANALISI STATICA LINEARE'!$G$27*'ANALISI STATICA LINEARE'!$G$9*('ANALISI STATICA LINEARE'!$G$24/B267),'ANALISI STATICA LINEARE'!$G$18*'ANALISI STATICA LINEARE'!$G$21*'ANALISI STATICA LINEARE'!$G$27*'ANALISI STATICA LINEARE'!$G$9*(('ANALISI STATICA LINEARE'!$G$24*'ANALISI STATICA LINEARE'!$G$25)/B267^2))))</f>
        <v>0.11269996669486289</v>
      </c>
      <c r="D267" s="15">
        <f>1/'ANALISI STATICA LINEARE'!$G$17*IF(B267&lt;'ANALISI STATICA LINEARE'!$G$23,'ANALISI STATICA LINEARE'!$G$18*'ANALISI STATICA LINEARE'!$G$21*'ANALISI STATICA LINEARE'!$G$28*'ANALISI STATICA LINEARE'!$G$9*(B267/'ANALISI STATICA LINEARE'!$G$23+1/('ANALISI STATICA LINEARE'!$G$28*'ANALISI STATICA LINEARE'!$G$9)*(1-B267/'ANALISI STATICA LINEARE'!$G$23)),IF(B267&lt;'ANALISI STATICA LINEARE'!$G$24,'ANALISI STATICA LINEARE'!$G$18*'ANALISI STATICA LINEARE'!$G$21*'ANALISI STATICA LINEARE'!$G$28*'ANALISI STATICA LINEARE'!$G$9,IF(B267&lt;'ANALISI STATICA LINEARE'!$G$25,'ANALISI STATICA LINEARE'!$G$18*'ANALISI STATICA LINEARE'!$G$21*'ANALISI STATICA LINEARE'!$G$28*'ANALISI STATICA LINEARE'!$G$9*('ANALISI STATICA LINEARE'!$G$24/B267),'ANALISI STATICA LINEARE'!$G$18*'ANALISI STATICA LINEARE'!$G$21*'ANALISI STATICA LINEARE'!$G$28*'ANALISI STATICA LINEARE'!$G$9*(('ANALISI STATICA LINEARE'!$G$24*'ANALISI STATICA LINEARE'!$G$25)/B267^2))))</f>
        <v>7.5133311129908592E-2</v>
      </c>
      <c r="E267" s="4"/>
      <c r="F267" s="4"/>
      <c r="G267" s="4"/>
      <c r="H267" s="4"/>
      <c r="I267" s="4"/>
      <c r="J267" s="4"/>
      <c r="K267" s="4"/>
      <c r="L267" s="4"/>
      <c r="M267" s="4"/>
      <c r="N267" s="4"/>
    </row>
    <row r="268" spans="2:14" x14ac:dyDescent="0.25">
      <c r="B268" s="21">
        <f t="shared" ref="B268:B331" si="4">0.01+B267</f>
        <v>2.5699999999999892</v>
      </c>
      <c r="C268" s="15">
        <f>1/'ANALISI STATICA LINEARE'!$G$17*IF(B268&lt;'ANALISI STATICA LINEARE'!$G$23,'ANALISI STATICA LINEARE'!$G$18*'ANALISI STATICA LINEARE'!$G$21*'ANALISI STATICA LINEARE'!$G$27*'ANALISI STATICA LINEARE'!$G$9*(B268/'ANALISI STATICA LINEARE'!$G$23+1/('ANALISI STATICA LINEARE'!$G$27*'ANALISI STATICA LINEARE'!$G$9)*(1-B268/'ANALISI STATICA LINEARE'!$G$23)),IF(B268&lt;'ANALISI STATICA LINEARE'!$G$24,'ANALISI STATICA LINEARE'!$G$18*'ANALISI STATICA LINEARE'!$G$21*'ANALISI STATICA LINEARE'!$G$27*'ANALISI STATICA LINEARE'!$G$9,IF(B268&lt;'ANALISI STATICA LINEARE'!$G$25,'ANALISI STATICA LINEARE'!$G$18*'ANALISI STATICA LINEARE'!$G$21*'ANALISI STATICA LINEARE'!$G$27*'ANALISI STATICA LINEARE'!$G$9*('ANALISI STATICA LINEARE'!$G$24/B268),'ANALISI STATICA LINEARE'!$G$18*'ANALISI STATICA LINEARE'!$G$21*'ANALISI STATICA LINEARE'!$G$27*'ANALISI STATICA LINEARE'!$G$9*(('ANALISI STATICA LINEARE'!$G$24*'ANALISI STATICA LINEARE'!$G$25)/B268^2))))</f>
        <v>0.11182463046093861</v>
      </c>
      <c r="D268" s="15">
        <f>1/'ANALISI STATICA LINEARE'!$G$17*IF(B268&lt;'ANALISI STATICA LINEARE'!$G$23,'ANALISI STATICA LINEARE'!$G$18*'ANALISI STATICA LINEARE'!$G$21*'ANALISI STATICA LINEARE'!$G$28*'ANALISI STATICA LINEARE'!$G$9*(B268/'ANALISI STATICA LINEARE'!$G$23+1/('ANALISI STATICA LINEARE'!$G$28*'ANALISI STATICA LINEARE'!$G$9)*(1-B268/'ANALISI STATICA LINEARE'!$G$23)),IF(B268&lt;'ANALISI STATICA LINEARE'!$G$24,'ANALISI STATICA LINEARE'!$G$18*'ANALISI STATICA LINEARE'!$G$21*'ANALISI STATICA LINEARE'!$G$28*'ANALISI STATICA LINEARE'!$G$9,IF(B268&lt;'ANALISI STATICA LINEARE'!$G$25,'ANALISI STATICA LINEARE'!$G$18*'ANALISI STATICA LINEARE'!$G$21*'ANALISI STATICA LINEARE'!$G$28*'ANALISI STATICA LINEARE'!$G$9*('ANALISI STATICA LINEARE'!$G$24/B268),'ANALISI STATICA LINEARE'!$G$18*'ANALISI STATICA LINEARE'!$G$21*'ANALISI STATICA LINEARE'!$G$28*'ANALISI STATICA LINEARE'!$G$9*(('ANALISI STATICA LINEARE'!$G$24*'ANALISI STATICA LINEARE'!$G$25)/B268^2))))</f>
        <v>7.4549753640625743E-2</v>
      </c>
      <c r="E268" s="4"/>
      <c r="F268" s="4"/>
      <c r="G268" s="4"/>
      <c r="H268" s="4"/>
      <c r="I268" s="4"/>
      <c r="J268" s="4"/>
      <c r="K268" s="4"/>
      <c r="L268" s="4"/>
      <c r="M268" s="4"/>
      <c r="N268" s="4"/>
    </row>
    <row r="269" spans="2:14" x14ac:dyDescent="0.25">
      <c r="B269" s="21">
        <f t="shared" si="4"/>
        <v>2.579999999999989</v>
      </c>
      <c r="C269" s="15">
        <f>1/'ANALISI STATICA LINEARE'!$G$17*IF(B269&lt;'ANALISI STATICA LINEARE'!$G$23,'ANALISI STATICA LINEARE'!$G$18*'ANALISI STATICA LINEARE'!$G$21*'ANALISI STATICA LINEARE'!$G$27*'ANALISI STATICA LINEARE'!$G$9*(B269/'ANALISI STATICA LINEARE'!$G$23+1/('ANALISI STATICA LINEARE'!$G$27*'ANALISI STATICA LINEARE'!$G$9)*(1-B269/'ANALISI STATICA LINEARE'!$G$23)),IF(B269&lt;'ANALISI STATICA LINEARE'!$G$24,'ANALISI STATICA LINEARE'!$G$18*'ANALISI STATICA LINEARE'!$G$21*'ANALISI STATICA LINEARE'!$G$27*'ANALISI STATICA LINEARE'!$G$9,IF(B269&lt;'ANALISI STATICA LINEARE'!$G$25,'ANALISI STATICA LINEARE'!$G$18*'ANALISI STATICA LINEARE'!$G$21*'ANALISI STATICA LINEARE'!$G$27*'ANALISI STATICA LINEARE'!$G$9*('ANALISI STATICA LINEARE'!$G$24/B269),'ANALISI STATICA LINEARE'!$G$18*'ANALISI STATICA LINEARE'!$G$21*'ANALISI STATICA LINEARE'!$G$27*'ANALISI STATICA LINEARE'!$G$9*(('ANALISI STATICA LINEARE'!$G$24*'ANALISI STATICA LINEARE'!$G$25)/B269^2))))</f>
        <v>0.11095945281705631</v>
      </c>
      <c r="D269" s="15">
        <f>1/'ANALISI STATICA LINEARE'!$G$17*IF(B269&lt;'ANALISI STATICA LINEARE'!$G$23,'ANALISI STATICA LINEARE'!$G$18*'ANALISI STATICA LINEARE'!$G$21*'ANALISI STATICA LINEARE'!$G$28*'ANALISI STATICA LINEARE'!$G$9*(B269/'ANALISI STATICA LINEARE'!$G$23+1/('ANALISI STATICA LINEARE'!$G$28*'ANALISI STATICA LINEARE'!$G$9)*(1-B269/'ANALISI STATICA LINEARE'!$G$23)),IF(B269&lt;'ANALISI STATICA LINEARE'!$G$24,'ANALISI STATICA LINEARE'!$G$18*'ANALISI STATICA LINEARE'!$G$21*'ANALISI STATICA LINEARE'!$G$28*'ANALISI STATICA LINEARE'!$G$9,IF(B269&lt;'ANALISI STATICA LINEARE'!$G$25,'ANALISI STATICA LINEARE'!$G$18*'ANALISI STATICA LINEARE'!$G$21*'ANALISI STATICA LINEARE'!$G$28*'ANALISI STATICA LINEARE'!$G$9*('ANALISI STATICA LINEARE'!$G$24/B269),'ANALISI STATICA LINEARE'!$G$18*'ANALISI STATICA LINEARE'!$G$21*'ANALISI STATICA LINEARE'!$G$28*'ANALISI STATICA LINEARE'!$G$9*(('ANALISI STATICA LINEARE'!$G$24*'ANALISI STATICA LINEARE'!$G$25)/B269^2))))</f>
        <v>7.3972968544704212E-2</v>
      </c>
      <c r="E269" s="4"/>
      <c r="F269" s="4"/>
      <c r="G269" s="4"/>
      <c r="H269" s="4"/>
      <c r="I269" s="4"/>
      <c r="J269" s="4"/>
      <c r="K269" s="4"/>
      <c r="L269" s="4"/>
      <c r="M269" s="4"/>
      <c r="N269" s="4"/>
    </row>
    <row r="270" spans="2:14" x14ac:dyDescent="0.25">
      <c r="B270" s="21">
        <f t="shared" si="4"/>
        <v>2.5899999999999888</v>
      </c>
      <c r="C270" s="15">
        <f>1/'ANALISI STATICA LINEARE'!$G$17*IF(B270&lt;'ANALISI STATICA LINEARE'!$G$23,'ANALISI STATICA LINEARE'!$G$18*'ANALISI STATICA LINEARE'!$G$21*'ANALISI STATICA LINEARE'!$G$27*'ANALISI STATICA LINEARE'!$G$9*(B270/'ANALISI STATICA LINEARE'!$G$23+1/('ANALISI STATICA LINEARE'!$G$27*'ANALISI STATICA LINEARE'!$G$9)*(1-B270/'ANALISI STATICA LINEARE'!$G$23)),IF(B270&lt;'ANALISI STATICA LINEARE'!$G$24,'ANALISI STATICA LINEARE'!$G$18*'ANALISI STATICA LINEARE'!$G$21*'ANALISI STATICA LINEARE'!$G$27*'ANALISI STATICA LINEARE'!$G$9,IF(B270&lt;'ANALISI STATICA LINEARE'!$G$25,'ANALISI STATICA LINEARE'!$G$18*'ANALISI STATICA LINEARE'!$G$21*'ANALISI STATICA LINEARE'!$G$27*'ANALISI STATICA LINEARE'!$G$9*('ANALISI STATICA LINEARE'!$G$24/B270),'ANALISI STATICA LINEARE'!$G$18*'ANALISI STATICA LINEARE'!$G$21*'ANALISI STATICA LINEARE'!$G$27*'ANALISI STATICA LINEARE'!$G$9*(('ANALISI STATICA LINEARE'!$G$24*'ANALISI STATICA LINEARE'!$G$25)/B270^2))))</f>
        <v>0.11010427717706263</v>
      </c>
      <c r="D270" s="15">
        <f>1/'ANALISI STATICA LINEARE'!$G$17*IF(B270&lt;'ANALISI STATICA LINEARE'!$G$23,'ANALISI STATICA LINEARE'!$G$18*'ANALISI STATICA LINEARE'!$G$21*'ANALISI STATICA LINEARE'!$G$28*'ANALISI STATICA LINEARE'!$G$9*(B270/'ANALISI STATICA LINEARE'!$G$23+1/('ANALISI STATICA LINEARE'!$G$28*'ANALISI STATICA LINEARE'!$G$9)*(1-B270/'ANALISI STATICA LINEARE'!$G$23)),IF(B270&lt;'ANALISI STATICA LINEARE'!$G$24,'ANALISI STATICA LINEARE'!$G$18*'ANALISI STATICA LINEARE'!$G$21*'ANALISI STATICA LINEARE'!$G$28*'ANALISI STATICA LINEARE'!$G$9,IF(B270&lt;'ANALISI STATICA LINEARE'!$G$25,'ANALISI STATICA LINEARE'!$G$18*'ANALISI STATICA LINEARE'!$G$21*'ANALISI STATICA LINEARE'!$G$28*'ANALISI STATICA LINEARE'!$G$9*('ANALISI STATICA LINEARE'!$G$24/B270),'ANALISI STATICA LINEARE'!$G$18*'ANALISI STATICA LINEARE'!$G$21*'ANALISI STATICA LINEARE'!$G$28*'ANALISI STATICA LINEARE'!$G$9*(('ANALISI STATICA LINEARE'!$G$24*'ANALISI STATICA LINEARE'!$G$25)/B270^2))))</f>
        <v>7.3402851451375095E-2</v>
      </c>
      <c r="E270" s="4"/>
      <c r="F270" s="4"/>
      <c r="G270" s="4"/>
      <c r="H270" s="4"/>
      <c r="I270" s="4"/>
      <c r="J270" s="4"/>
      <c r="K270" s="4"/>
      <c r="L270" s="4"/>
      <c r="M270" s="4"/>
      <c r="N270" s="4"/>
    </row>
    <row r="271" spans="2:14" x14ac:dyDescent="0.25">
      <c r="B271" s="21">
        <f t="shared" si="4"/>
        <v>2.5999999999999885</v>
      </c>
      <c r="C271" s="15">
        <f>1/'ANALISI STATICA LINEARE'!$G$17*IF(B271&lt;'ANALISI STATICA LINEARE'!$G$23,'ANALISI STATICA LINEARE'!$G$18*'ANALISI STATICA LINEARE'!$G$21*'ANALISI STATICA LINEARE'!$G$27*'ANALISI STATICA LINEARE'!$G$9*(B271/'ANALISI STATICA LINEARE'!$G$23+1/('ANALISI STATICA LINEARE'!$G$27*'ANALISI STATICA LINEARE'!$G$9)*(1-B271/'ANALISI STATICA LINEARE'!$G$23)),IF(B271&lt;'ANALISI STATICA LINEARE'!$G$24,'ANALISI STATICA LINEARE'!$G$18*'ANALISI STATICA LINEARE'!$G$21*'ANALISI STATICA LINEARE'!$G$27*'ANALISI STATICA LINEARE'!$G$9,IF(B271&lt;'ANALISI STATICA LINEARE'!$G$25,'ANALISI STATICA LINEARE'!$G$18*'ANALISI STATICA LINEARE'!$G$21*'ANALISI STATICA LINEARE'!$G$27*'ANALISI STATICA LINEARE'!$G$9*('ANALISI STATICA LINEARE'!$G$24/B271),'ANALISI STATICA LINEARE'!$G$18*'ANALISI STATICA LINEARE'!$G$21*'ANALISI STATICA LINEARE'!$G$27*'ANALISI STATICA LINEARE'!$G$9*(('ANALISI STATICA LINEARE'!$G$24*'ANALISI STATICA LINEARE'!$G$25)/B271^2))))</f>
        <v>0.10925894996027423</v>
      </c>
      <c r="D271" s="15">
        <f>1/'ANALISI STATICA LINEARE'!$G$17*IF(B271&lt;'ANALISI STATICA LINEARE'!$G$23,'ANALISI STATICA LINEARE'!$G$18*'ANALISI STATICA LINEARE'!$G$21*'ANALISI STATICA LINEARE'!$G$28*'ANALISI STATICA LINEARE'!$G$9*(B271/'ANALISI STATICA LINEARE'!$G$23+1/('ANALISI STATICA LINEARE'!$G$28*'ANALISI STATICA LINEARE'!$G$9)*(1-B271/'ANALISI STATICA LINEARE'!$G$23)),IF(B271&lt;'ANALISI STATICA LINEARE'!$G$24,'ANALISI STATICA LINEARE'!$G$18*'ANALISI STATICA LINEARE'!$G$21*'ANALISI STATICA LINEARE'!$G$28*'ANALISI STATICA LINEARE'!$G$9,IF(B271&lt;'ANALISI STATICA LINEARE'!$G$25,'ANALISI STATICA LINEARE'!$G$18*'ANALISI STATICA LINEARE'!$G$21*'ANALISI STATICA LINEARE'!$G$28*'ANALISI STATICA LINEARE'!$G$9*('ANALISI STATICA LINEARE'!$G$24/B271),'ANALISI STATICA LINEARE'!$G$18*'ANALISI STATICA LINEARE'!$G$21*'ANALISI STATICA LINEARE'!$G$28*'ANALISI STATICA LINEARE'!$G$9*(('ANALISI STATICA LINEARE'!$G$24*'ANALISI STATICA LINEARE'!$G$25)/B271^2))))</f>
        <v>7.2839299973516153E-2</v>
      </c>
      <c r="E271" s="4"/>
      <c r="F271" s="4"/>
      <c r="G271" s="4"/>
      <c r="H271" s="4"/>
      <c r="I271" s="4"/>
      <c r="J271" s="4"/>
      <c r="K271" s="4"/>
      <c r="L271" s="4"/>
      <c r="M271" s="4"/>
      <c r="N271" s="4"/>
    </row>
    <row r="272" spans="2:14" x14ac:dyDescent="0.25">
      <c r="B272" s="21">
        <f t="shared" si="4"/>
        <v>2.6099999999999883</v>
      </c>
      <c r="C272" s="15">
        <f>1/'ANALISI STATICA LINEARE'!$G$17*IF(B272&lt;'ANALISI STATICA LINEARE'!$G$23,'ANALISI STATICA LINEARE'!$G$18*'ANALISI STATICA LINEARE'!$G$21*'ANALISI STATICA LINEARE'!$G$27*'ANALISI STATICA LINEARE'!$G$9*(B272/'ANALISI STATICA LINEARE'!$G$23+1/('ANALISI STATICA LINEARE'!$G$27*'ANALISI STATICA LINEARE'!$G$9)*(1-B272/'ANALISI STATICA LINEARE'!$G$23)),IF(B272&lt;'ANALISI STATICA LINEARE'!$G$24,'ANALISI STATICA LINEARE'!$G$18*'ANALISI STATICA LINEARE'!$G$21*'ANALISI STATICA LINEARE'!$G$27*'ANALISI STATICA LINEARE'!$G$9,IF(B272&lt;'ANALISI STATICA LINEARE'!$G$25,'ANALISI STATICA LINEARE'!$G$18*'ANALISI STATICA LINEARE'!$G$21*'ANALISI STATICA LINEARE'!$G$27*'ANALISI STATICA LINEARE'!$G$9*('ANALISI STATICA LINEARE'!$G$24/B272),'ANALISI STATICA LINEARE'!$G$18*'ANALISI STATICA LINEARE'!$G$21*'ANALISI STATICA LINEARE'!$G$27*'ANALISI STATICA LINEARE'!$G$9*(('ANALISI STATICA LINEARE'!$G$24*'ANALISI STATICA LINEARE'!$G$25)/B272^2))))</f>
        <v>0.10842332052251934</v>
      </c>
      <c r="D272" s="15">
        <f>1/'ANALISI STATICA LINEARE'!$G$17*IF(B272&lt;'ANALISI STATICA LINEARE'!$G$23,'ANALISI STATICA LINEARE'!$G$18*'ANALISI STATICA LINEARE'!$G$21*'ANALISI STATICA LINEARE'!$G$28*'ANALISI STATICA LINEARE'!$G$9*(B272/'ANALISI STATICA LINEARE'!$G$23+1/('ANALISI STATICA LINEARE'!$G$28*'ANALISI STATICA LINEARE'!$G$9)*(1-B272/'ANALISI STATICA LINEARE'!$G$23)),IF(B272&lt;'ANALISI STATICA LINEARE'!$G$24,'ANALISI STATICA LINEARE'!$G$18*'ANALISI STATICA LINEARE'!$G$21*'ANALISI STATICA LINEARE'!$G$28*'ANALISI STATICA LINEARE'!$G$9,IF(B272&lt;'ANALISI STATICA LINEARE'!$G$25,'ANALISI STATICA LINEARE'!$G$18*'ANALISI STATICA LINEARE'!$G$21*'ANALISI STATICA LINEARE'!$G$28*'ANALISI STATICA LINEARE'!$G$9*('ANALISI STATICA LINEARE'!$G$24/B272),'ANALISI STATICA LINEARE'!$G$18*'ANALISI STATICA LINEARE'!$G$21*'ANALISI STATICA LINEARE'!$G$28*'ANALISI STATICA LINEARE'!$G$9*(('ANALISI STATICA LINEARE'!$G$24*'ANALISI STATICA LINEARE'!$G$25)/B272^2))))</f>
        <v>7.2282213681679558E-2</v>
      </c>
      <c r="E272" s="4"/>
      <c r="F272" s="4"/>
      <c r="G272" s="4"/>
      <c r="H272" s="4"/>
      <c r="I272" s="4"/>
      <c r="J272" s="4"/>
      <c r="K272" s="4"/>
      <c r="L272" s="4"/>
      <c r="M272" s="4"/>
      <c r="N272" s="4"/>
    </row>
    <row r="273" spans="2:14" x14ac:dyDescent="0.25">
      <c r="B273" s="21">
        <f t="shared" si="4"/>
        <v>2.6199999999999881</v>
      </c>
      <c r="C273" s="15">
        <f>1/'ANALISI STATICA LINEARE'!$G$17*IF(B273&lt;'ANALISI STATICA LINEARE'!$G$23,'ANALISI STATICA LINEARE'!$G$18*'ANALISI STATICA LINEARE'!$G$21*'ANALISI STATICA LINEARE'!$G$27*'ANALISI STATICA LINEARE'!$G$9*(B273/'ANALISI STATICA LINEARE'!$G$23+1/('ANALISI STATICA LINEARE'!$G$27*'ANALISI STATICA LINEARE'!$G$9)*(1-B273/'ANALISI STATICA LINEARE'!$G$23)),IF(B273&lt;'ANALISI STATICA LINEARE'!$G$24,'ANALISI STATICA LINEARE'!$G$18*'ANALISI STATICA LINEARE'!$G$21*'ANALISI STATICA LINEARE'!$G$27*'ANALISI STATICA LINEARE'!$G$9,IF(B273&lt;'ANALISI STATICA LINEARE'!$G$25,'ANALISI STATICA LINEARE'!$G$18*'ANALISI STATICA LINEARE'!$G$21*'ANALISI STATICA LINEARE'!$G$27*'ANALISI STATICA LINEARE'!$G$9*('ANALISI STATICA LINEARE'!$G$24/B273),'ANALISI STATICA LINEARE'!$G$18*'ANALISI STATICA LINEARE'!$G$21*'ANALISI STATICA LINEARE'!$G$27*'ANALISI STATICA LINEARE'!$G$9*(('ANALISI STATICA LINEARE'!$G$24*'ANALISI STATICA LINEARE'!$G$25)/B273^2))))</f>
        <v>0.10759724108901784</v>
      </c>
      <c r="D273" s="15">
        <f>1/'ANALISI STATICA LINEARE'!$G$17*IF(B273&lt;'ANALISI STATICA LINEARE'!$G$23,'ANALISI STATICA LINEARE'!$G$18*'ANALISI STATICA LINEARE'!$G$21*'ANALISI STATICA LINEARE'!$G$28*'ANALISI STATICA LINEARE'!$G$9*(B273/'ANALISI STATICA LINEARE'!$G$23+1/('ANALISI STATICA LINEARE'!$G$28*'ANALISI STATICA LINEARE'!$G$9)*(1-B273/'ANALISI STATICA LINEARE'!$G$23)),IF(B273&lt;'ANALISI STATICA LINEARE'!$G$24,'ANALISI STATICA LINEARE'!$G$18*'ANALISI STATICA LINEARE'!$G$21*'ANALISI STATICA LINEARE'!$G$28*'ANALISI STATICA LINEARE'!$G$9,IF(B273&lt;'ANALISI STATICA LINEARE'!$G$25,'ANALISI STATICA LINEARE'!$G$18*'ANALISI STATICA LINEARE'!$G$21*'ANALISI STATICA LINEARE'!$G$28*'ANALISI STATICA LINEARE'!$G$9*('ANALISI STATICA LINEARE'!$G$24/B273),'ANALISI STATICA LINEARE'!$G$18*'ANALISI STATICA LINEARE'!$G$21*'ANALISI STATICA LINEARE'!$G$28*'ANALISI STATICA LINEARE'!$G$9*(('ANALISI STATICA LINEARE'!$G$24*'ANALISI STATICA LINEARE'!$G$25)/B273^2))))</f>
        <v>7.173149405934523E-2</v>
      </c>
      <c r="E273" s="4"/>
      <c r="F273" s="4"/>
      <c r="G273" s="4"/>
      <c r="H273" s="4"/>
      <c r="I273" s="4"/>
      <c r="J273" s="4"/>
      <c r="K273" s="4"/>
      <c r="L273" s="4"/>
      <c r="M273" s="4"/>
      <c r="N273" s="4"/>
    </row>
    <row r="274" spans="2:14" x14ac:dyDescent="0.25">
      <c r="B274" s="21">
        <f t="shared" si="4"/>
        <v>2.6299999999999879</v>
      </c>
      <c r="C274" s="15">
        <f>1/'ANALISI STATICA LINEARE'!$G$17*IF(B274&lt;'ANALISI STATICA LINEARE'!$G$23,'ANALISI STATICA LINEARE'!$G$18*'ANALISI STATICA LINEARE'!$G$21*'ANALISI STATICA LINEARE'!$G$27*'ANALISI STATICA LINEARE'!$G$9*(B274/'ANALISI STATICA LINEARE'!$G$23+1/('ANALISI STATICA LINEARE'!$G$27*'ANALISI STATICA LINEARE'!$G$9)*(1-B274/'ANALISI STATICA LINEARE'!$G$23)),IF(B274&lt;'ANALISI STATICA LINEARE'!$G$24,'ANALISI STATICA LINEARE'!$G$18*'ANALISI STATICA LINEARE'!$G$21*'ANALISI STATICA LINEARE'!$G$27*'ANALISI STATICA LINEARE'!$G$9,IF(B274&lt;'ANALISI STATICA LINEARE'!$G$25,'ANALISI STATICA LINEARE'!$G$18*'ANALISI STATICA LINEARE'!$G$21*'ANALISI STATICA LINEARE'!$G$27*'ANALISI STATICA LINEARE'!$G$9*('ANALISI STATICA LINEARE'!$G$24/B274),'ANALISI STATICA LINEARE'!$G$18*'ANALISI STATICA LINEARE'!$G$21*'ANALISI STATICA LINEARE'!$G$27*'ANALISI STATICA LINEARE'!$G$9*(('ANALISI STATICA LINEARE'!$G$24*'ANALISI STATICA LINEARE'!$G$25)/B274^2))))</f>
        <v>0.10678056668904483</v>
      </c>
      <c r="D274" s="15">
        <f>1/'ANALISI STATICA LINEARE'!$G$17*IF(B274&lt;'ANALISI STATICA LINEARE'!$G$23,'ANALISI STATICA LINEARE'!$G$18*'ANALISI STATICA LINEARE'!$G$21*'ANALISI STATICA LINEARE'!$G$28*'ANALISI STATICA LINEARE'!$G$9*(B274/'ANALISI STATICA LINEARE'!$G$23+1/('ANALISI STATICA LINEARE'!$G$28*'ANALISI STATICA LINEARE'!$G$9)*(1-B274/'ANALISI STATICA LINEARE'!$G$23)),IF(B274&lt;'ANALISI STATICA LINEARE'!$G$24,'ANALISI STATICA LINEARE'!$G$18*'ANALISI STATICA LINEARE'!$G$21*'ANALISI STATICA LINEARE'!$G$28*'ANALISI STATICA LINEARE'!$G$9,IF(B274&lt;'ANALISI STATICA LINEARE'!$G$25,'ANALISI STATICA LINEARE'!$G$18*'ANALISI STATICA LINEARE'!$G$21*'ANALISI STATICA LINEARE'!$G$28*'ANALISI STATICA LINEARE'!$G$9*('ANALISI STATICA LINEARE'!$G$24/B274),'ANALISI STATICA LINEARE'!$G$18*'ANALISI STATICA LINEARE'!$G$21*'ANALISI STATICA LINEARE'!$G$28*'ANALISI STATICA LINEARE'!$G$9*(('ANALISI STATICA LINEARE'!$G$24*'ANALISI STATICA LINEARE'!$G$25)/B274^2))))</f>
        <v>7.1187044459363219E-2</v>
      </c>
      <c r="E274" s="4"/>
      <c r="F274" s="4"/>
      <c r="G274" s="4"/>
      <c r="H274" s="4"/>
      <c r="I274" s="4"/>
      <c r="J274" s="4"/>
      <c r="K274" s="4"/>
      <c r="L274" s="4"/>
      <c r="M274" s="4"/>
      <c r="N274" s="4"/>
    </row>
    <row r="275" spans="2:14" x14ac:dyDescent="0.25">
      <c r="B275" s="21">
        <f t="shared" si="4"/>
        <v>2.6399999999999877</v>
      </c>
      <c r="C275" s="15">
        <f>1/'ANALISI STATICA LINEARE'!$G$17*IF(B275&lt;'ANALISI STATICA LINEARE'!$G$23,'ANALISI STATICA LINEARE'!$G$18*'ANALISI STATICA LINEARE'!$G$21*'ANALISI STATICA LINEARE'!$G$27*'ANALISI STATICA LINEARE'!$G$9*(B275/'ANALISI STATICA LINEARE'!$G$23+1/('ANALISI STATICA LINEARE'!$G$27*'ANALISI STATICA LINEARE'!$G$9)*(1-B275/'ANALISI STATICA LINEARE'!$G$23)),IF(B275&lt;'ANALISI STATICA LINEARE'!$G$24,'ANALISI STATICA LINEARE'!$G$18*'ANALISI STATICA LINEARE'!$G$21*'ANALISI STATICA LINEARE'!$G$27*'ANALISI STATICA LINEARE'!$G$9,IF(B275&lt;'ANALISI STATICA LINEARE'!$G$25,'ANALISI STATICA LINEARE'!$G$18*'ANALISI STATICA LINEARE'!$G$21*'ANALISI STATICA LINEARE'!$G$27*'ANALISI STATICA LINEARE'!$G$9*('ANALISI STATICA LINEARE'!$G$24/B275),'ANALISI STATICA LINEARE'!$G$18*'ANALISI STATICA LINEARE'!$G$21*'ANALISI STATICA LINEARE'!$G$27*'ANALISI STATICA LINEARE'!$G$9*(('ANALISI STATICA LINEARE'!$G$24*'ANALISI STATICA LINEARE'!$G$25)/B275^2))))</f>
        <v>0.10597315509232298</v>
      </c>
      <c r="D275" s="15">
        <f>1/'ANALISI STATICA LINEARE'!$G$17*IF(B275&lt;'ANALISI STATICA LINEARE'!$G$23,'ANALISI STATICA LINEARE'!$G$18*'ANALISI STATICA LINEARE'!$G$21*'ANALISI STATICA LINEARE'!$G$28*'ANALISI STATICA LINEARE'!$G$9*(B275/'ANALISI STATICA LINEARE'!$G$23+1/('ANALISI STATICA LINEARE'!$G$28*'ANALISI STATICA LINEARE'!$G$9)*(1-B275/'ANALISI STATICA LINEARE'!$G$23)),IF(B275&lt;'ANALISI STATICA LINEARE'!$G$24,'ANALISI STATICA LINEARE'!$G$18*'ANALISI STATICA LINEARE'!$G$21*'ANALISI STATICA LINEARE'!$G$28*'ANALISI STATICA LINEARE'!$G$9,IF(B275&lt;'ANALISI STATICA LINEARE'!$G$25,'ANALISI STATICA LINEARE'!$G$18*'ANALISI STATICA LINEARE'!$G$21*'ANALISI STATICA LINEARE'!$G$28*'ANALISI STATICA LINEARE'!$G$9*('ANALISI STATICA LINEARE'!$G$24/B275),'ANALISI STATICA LINEARE'!$G$18*'ANALISI STATICA LINEARE'!$G$21*'ANALISI STATICA LINEARE'!$G$28*'ANALISI STATICA LINEARE'!$G$9*(('ANALISI STATICA LINEARE'!$G$24*'ANALISI STATICA LINEARE'!$G$25)/B275^2))))</f>
        <v>7.0648770061548641E-2</v>
      </c>
      <c r="E275" s="4"/>
      <c r="F275" s="4"/>
      <c r="G275" s="4"/>
      <c r="H275" s="4"/>
      <c r="I275" s="4"/>
      <c r="J275" s="4"/>
      <c r="K275" s="4"/>
      <c r="L275" s="4"/>
      <c r="M275" s="4"/>
      <c r="N275" s="4"/>
    </row>
    <row r="276" spans="2:14" x14ac:dyDescent="0.25">
      <c r="B276" s="21">
        <f t="shared" si="4"/>
        <v>2.6499999999999875</v>
      </c>
      <c r="C276" s="15">
        <f>1/'ANALISI STATICA LINEARE'!$G$17*IF(B276&lt;'ANALISI STATICA LINEARE'!$G$23,'ANALISI STATICA LINEARE'!$G$18*'ANALISI STATICA LINEARE'!$G$21*'ANALISI STATICA LINEARE'!$G$27*'ANALISI STATICA LINEARE'!$G$9*(B276/'ANALISI STATICA LINEARE'!$G$23+1/('ANALISI STATICA LINEARE'!$G$27*'ANALISI STATICA LINEARE'!$G$9)*(1-B276/'ANALISI STATICA LINEARE'!$G$23)),IF(B276&lt;'ANALISI STATICA LINEARE'!$G$24,'ANALISI STATICA LINEARE'!$G$18*'ANALISI STATICA LINEARE'!$G$21*'ANALISI STATICA LINEARE'!$G$27*'ANALISI STATICA LINEARE'!$G$9,IF(B276&lt;'ANALISI STATICA LINEARE'!$G$25,'ANALISI STATICA LINEARE'!$G$18*'ANALISI STATICA LINEARE'!$G$21*'ANALISI STATICA LINEARE'!$G$27*'ANALISI STATICA LINEARE'!$G$9*('ANALISI STATICA LINEARE'!$G$24/B276),'ANALISI STATICA LINEARE'!$G$18*'ANALISI STATICA LINEARE'!$G$21*'ANALISI STATICA LINEARE'!$G$27*'ANALISI STATICA LINEARE'!$G$9*(('ANALISI STATICA LINEARE'!$G$24*'ANALISI STATICA LINEARE'!$G$25)/B276^2))))</f>
        <v>0.10517486674709213</v>
      </c>
      <c r="D276" s="15">
        <f>1/'ANALISI STATICA LINEARE'!$G$17*IF(B276&lt;'ANALISI STATICA LINEARE'!$G$23,'ANALISI STATICA LINEARE'!$G$18*'ANALISI STATICA LINEARE'!$G$21*'ANALISI STATICA LINEARE'!$G$28*'ANALISI STATICA LINEARE'!$G$9*(B276/'ANALISI STATICA LINEARE'!$G$23+1/('ANALISI STATICA LINEARE'!$G$28*'ANALISI STATICA LINEARE'!$G$9)*(1-B276/'ANALISI STATICA LINEARE'!$G$23)),IF(B276&lt;'ANALISI STATICA LINEARE'!$G$24,'ANALISI STATICA LINEARE'!$G$18*'ANALISI STATICA LINEARE'!$G$21*'ANALISI STATICA LINEARE'!$G$28*'ANALISI STATICA LINEARE'!$G$9,IF(B276&lt;'ANALISI STATICA LINEARE'!$G$25,'ANALISI STATICA LINEARE'!$G$18*'ANALISI STATICA LINEARE'!$G$21*'ANALISI STATICA LINEARE'!$G$28*'ANALISI STATICA LINEARE'!$G$9*('ANALISI STATICA LINEARE'!$G$24/B276),'ANALISI STATICA LINEARE'!$G$18*'ANALISI STATICA LINEARE'!$G$21*'ANALISI STATICA LINEARE'!$G$28*'ANALISI STATICA LINEARE'!$G$9*(('ANALISI STATICA LINEARE'!$G$24*'ANALISI STATICA LINEARE'!$G$25)/B276^2))))</f>
        <v>7.0116577831394744E-2</v>
      </c>
      <c r="E276" s="4"/>
      <c r="F276" s="4"/>
      <c r="G276" s="4"/>
      <c r="H276" s="4"/>
      <c r="I276" s="4"/>
      <c r="J276" s="4"/>
      <c r="K276" s="4"/>
      <c r="L276" s="4"/>
      <c r="M276" s="4"/>
      <c r="N276" s="4"/>
    </row>
    <row r="277" spans="2:14" x14ac:dyDescent="0.25">
      <c r="B277" s="21">
        <f t="shared" si="4"/>
        <v>2.6599999999999873</v>
      </c>
      <c r="C277" s="15">
        <f>1/'ANALISI STATICA LINEARE'!$G$17*IF(B277&lt;'ANALISI STATICA LINEARE'!$G$23,'ANALISI STATICA LINEARE'!$G$18*'ANALISI STATICA LINEARE'!$G$21*'ANALISI STATICA LINEARE'!$G$27*'ANALISI STATICA LINEARE'!$G$9*(B277/'ANALISI STATICA LINEARE'!$G$23+1/('ANALISI STATICA LINEARE'!$G$27*'ANALISI STATICA LINEARE'!$G$9)*(1-B277/'ANALISI STATICA LINEARE'!$G$23)),IF(B277&lt;'ANALISI STATICA LINEARE'!$G$24,'ANALISI STATICA LINEARE'!$G$18*'ANALISI STATICA LINEARE'!$G$21*'ANALISI STATICA LINEARE'!$G$27*'ANALISI STATICA LINEARE'!$G$9,IF(B277&lt;'ANALISI STATICA LINEARE'!$G$25,'ANALISI STATICA LINEARE'!$G$18*'ANALISI STATICA LINEARE'!$G$21*'ANALISI STATICA LINEARE'!$G$27*'ANALISI STATICA LINEARE'!$G$9*('ANALISI STATICA LINEARE'!$G$24/B277),'ANALISI STATICA LINEARE'!$G$18*'ANALISI STATICA LINEARE'!$G$21*'ANALISI STATICA LINEARE'!$G$27*'ANALISI STATICA LINEARE'!$G$9*(('ANALISI STATICA LINEARE'!$G$24*'ANALISI STATICA LINEARE'!$G$25)/B277^2))))</f>
        <v>0.10438556471980533</v>
      </c>
      <c r="D277" s="15">
        <f>1/'ANALISI STATICA LINEARE'!$G$17*IF(B277&lt;'ANALISI STATICA LINEARE'!$G$23,'ANALISI STATICA LINEARE'!$G$18*'ANALISI STATICA LINEARE'!$G$21*'ANALISI STATICA LINEARE'!$G$28*'ANALISI STATICA LINEARE'!$G$9*(B277/'ANALISI STATICA LINEARE'!$G$23+1/('ANALISI STATICA LINEARE'!$G$28*'ANALISI STATICA LINEARE'!$G$9)*(1-B277/'ANALISI STATICA LINEARE'!$G$23)),IF(B277&lt;'ANALISI STATICA LINEARE'!$G$24,'ANALISI STATICA LINEARE'!$G$18*'ANALISI STATICA LINEARE'!$G$21*'ANALISI STATICA LINEARE'!$G$28*'ANALISI STATICA LINEARE'!$G$9,IF(B277&lt;'ANALISI STATICA LINEARE'!$G$25,'ANALISI STATICA LINEARE'!$G$18*'ANALISI STATICA LINEARE'!$G$21*'ANALISI STATICA LINEARE'!$G$28*'ANALISI STATICA LINEARE'!$G$9*('ANALISI STATICA LINEARE'!$G$24/B277),'ANALISI STATICA LINEARE'!$G$18*'ANALISI STATICA LINEARE'!$G$21*'ANALISI STATICA LINEARE'!$G$28*'ANALISI STATICA LINEARE'!$G$9*(('ANALISI STATICA LINEARE'!$G$24*'ANALISI STATICA LINEARE'!$G$25)/B277^2))))</f>
        <v>6.9590376479870195E-2</v>
      </c>
      <c r="E277" s="4"/>
      <c r="F277" s="4"/>
      <c r="G277" s="4"/>
      <c r="H277" s="4"/>
      <c r="I277" s="4"/>
      <c r="J277" s="4"/>
      <c r="K277" s="4"/>
      <c r="L277" s="4"/>
      <c r="M277" s="4"/>
      <c r="N277" s="4"/>
    </row>
    <row r="278" spans="2:14" x14ac:dyDescent="0.25">
      <c r="B278" s="21">
        <f t="shared" si="4"/>
        <v>2.6699999999999871</v>
      </c>
      <c r="C278" s="15">
        <f>1/'ANALISI STATICA LINEARE'!$G$17*IF(B278&lt;'ANALISI STATICA LINEARE'!$G$23,'ANALISI STATICA LINEARE'!$G$18*'ANALISI STATICA LINEARE'!$G$21*'ANALISI STATICA LINEARE'!$G$27*'ANALISI STATICA LINEARE'!$G$9*(B278/'ANALISI STATICA LINEARE'!$G$23+1/('ANALISI STATICA LINEARE'!$G$27*'ANALISI STATICA LINEARE'!$G$9)*(1-B278/'ANALISI STATICA LINEARE'!$G$23)),IF(B278&lt;'ANALISI STATICA LINEARE'!$G$24,'ANALISI STATICA LINEARE'!$G$18*'ANALISI STATICA LINEARE'!$G$21*'ANALISI STATICA LINEARE'!$G$27*'ANALISI STATICA LINEARE'!$G$9,IF(B278&lt;'ANALISI STATICA LINEARE'!$G$25,'ANALISI STATICA LINEARE'!$G$18*'ANALISI STATICA LINEARE'!$G$21*'ANALISI STATICA LINEARE'!$G$27*'ANALISI STATICA LINEARE'!$G$9*('ANALISI STATICA LINEARE'!$G$24/B278),'ANALISI STATICA LINEARE'!$G$18*'ANALISI STATICA LINEARE'!$G$21*'ANALISI STATICA LINEARE'!$G$27*'ANALISI STATICA LINEARE'!$G$9*(('ANALISI STATICA LINEARE'!$G$24*'ANALISI STATICA LINEARE'!$G$25)/B278^2))))</f>
        <v>0.10360511463640316</v>
      </c>
      <c r="D278" s="15">
        <f>1/'ANALISI STATICA LINEARE'!$G$17*IF(B278&lt;'ANALISI STATICA LINEARE'!$G$23,'ANALISI STATICA LINEARE'!$G$18*'ANALISI STATICA LINEARE'!$G$21*'ANALISI STATICA LINEARE'!$G$28*'ANALISI STATICA LINEARE'!$G$9*(B278/'ANALISI STATICA LINEARE'!$G$23+1/('ANALISI STATICA LINEARE'!$G$28*'ANALISI STATICA LINEARE'!$G$9)*(1-B278/'ANALISI STATICA LINEARE'!$G$23)),IF(B278&lt;'ANALISI STATICA LINEARE'!$G$24,'ANALISI STATICA LINEARE'!$G$18*'ANALISI STATICA LINEARE'!$G$21*'ANALISI STATICA LINEARE'!$G$28*'ANALISI STATICA LINEARE'!$G$9,IF(B278&lt;'ANALISI STATICA LINEARE'!$G$25,'ANALISI STATICA LINEARE'!$G$18*'ANALISI STATICA LINEARE'!$G$21*'ANALISI STATICA LINEARE'!$G$28*'ANALISI STATICA LINEARE'!$G$9*('ANALISI STATICA LINEARE'!$G$24/B278),'ANALISI STATICA LINEARE'!$G$18*'ANALISI STATICA LINEARE'!$G$21*'ANALISI STATICA LINEARE'!$G$28*'ANALISI STATICA LINEARE'!$G$9*(('ANALISI STATICA LINEARE'!$G$24*'ANALISI STATICA LINEARE'!$G$25)/B278^2))))</f>
        <v>6.9070076424268767E-2</v>
      </c>
      <c r="E278" s="4"/>
      <c r="F278" s="4"/>
      <c r="G278" s="4"/>
      <c r="H278" s="4"/>
      <c r="I278" s="4"/>
      <c r="J278" s="4"/>
      <c r="K278" s="4"/>
      <c r="L278" s="4"/>
      <c r="M278" s="4"/>
      <c r="N278" s="4"/>
    </row>
    <row r="279" spans="2:14" x14ac:dyDescent="0.25">
      <c r="B279" s="21">
        <f t="shared" si="4"/>
        <v>2.6799999999999868</v>
      </c>
      <c r="C279" s="15">
        <f>1/'ANALISI STATICA LINEARE'!$G$17*IF(B279&lt;'ANALISI STATICA LINEARE'!$G$23,'ANALISI STATICA LINEARE'!$G$18*'ANALISI STATICA LINEARE'!$G$21*'ANALISI STATICA LINEARE'!$G$27*'ANALISI STATICA LINEARE'!$G$9*(B279/'ANALISI STATICA LINEARE'!$G$23+1/('ANALISI STATICA LINEARE'!$G$27*'ANALISI STATICA LINEARE'!$G$9)*(1-B279/'ANALISI STATICA LINEARE'!$G$23)),IF(B279&lt;'ANALISI STATICA LINEARE'!$G$24,'ANALISI STATICA LINEARE'!$G$18*'ANALISI STATICA LINEARE'!$G$21*'ANALISI STATICA LINEARE'!$G$27*'ANALISI STATICA LINEARE'!$G$9,IF(B279&lt;'ANALISI STATICA LINEARE'!$G$25,'ANALISI STATICA LINEARE'!$G$18*'ANALISI STATICA LINEARE'!$G$21*'ANALISI STATICA LINEARE'!$G$27*'ANALISI STATICA LINEARE'!$G$9*('ANALISI STATICA LINEARE'!$G$24/B279),'ANALISI STATICA LINEARE'!$G$18*'ANALISI STATICA LINEARE'!$G$21*'ANALISI STATICA LINEARE'!$G$27*'ANALISI STATICA LINEARE'!$G$9*(('ANALISI STATICA LINEARE'!$G$24*'ANALISI STATICA LINEARE'!$G$25)/B279^2))))</f>
        <v>0.102833384625119</v>
      </c>
      <c r="D279" s="15">
        <f>1/'ANALISI STATICA LINEARE'!$G$17*IF(B279&lt;'ANALISI STATICA LINEARE'!$G$23,'ANALISI STATICA LINEARE'!$G$18*'ANALISI STATICA LINEARE'!$G$21*'ANALISI STATICA LINEARE'!$G$28*'ANALISI STATICA LINEARE'!$G$9*(B279/'ANALISI STATICA LINEARE'!$G$23+1/('ANALISI STATICA LINEARE'!$G$28*'ANALISI STATICA LINEARE'!$G$9)*(1-B279/'ANALISI STATICA LINEARE'!$G$23)),IF(B279&lt;'ANALISI STATICA LINEARE'!$G$24,'ANALISI STATICA LINEARE'!$G$18*'ANALISI STATICA LINEARE'!$G$21*'ANALISI STATICA LINEARE'!$G$28*'ANALISI STATICA LINEARE'!$G$9,IF(B279&lt;'ANALISI STATICA LINEARE'!$G$25,'ANALISI STATICA LINEARE'!$G$18*'ANALISI STATICA LINEARE'!$G$21*'ANALISI STATICA LINEARE'!$G$28*'ANALISI STATICA LINEARE'!$G$9*('ANALISI STATICA LINEARE'!$G$24/B279),'ANALISI STATICA LINEARE'!$G$18*'ANALISI STATICA LINEARE'!$G$21*'ANALISI STATICA LINEARE'!$G$28*'ANALISI STATICA LINEARE'!$G$9*(('ANALISI STATICA LINEARE'!$G$24*'ANALISI STATICA LINEARE'!$G$25)/B279^2))))</f>
        <v>6.8555589750079318E-2</v>
      </c>
      <c r="E279" s="4"/>
      <c r="F279" s="4"/>
      <c r="G279" s="4"/>
      <c r="H279" s="4"/>
      <c r="I279" s="4"/>
      <c r="J279" s="4"/>
      <c r="K279" s="4"/>
      <c r="L279" s="4"/>
      <c r="M279" s="4"/>
      <c r="N279" s="4"/>
    </row>
    <row r="280" spans="2:14" x14ac:dyDescent="0.25">
      <c r="B280" s="21">
        <f t="shared" si="4"/>
        <v>2.6899999999999866</v>
      </c>
      <c r="C280" s="15">
        <f>1/'ANALISI STATICA LINEARE'!$G$17*IF(B280&lt;'ANALISI STATICA LINEARE'!$G$23,'ANALISI STATICA LINEARE'!$G$18*'ANALISI STATICA LINEARE'!$G$21*'ANALISI STATICA LINEARE'!$G$27*'ANALISI STATICA LINEARE'!$G$9*(B280/'ANALISI STATICA LINEARE'!$G$23+1/('ANALISI STATICA LINEARE'!$G$27*'ANALISI STATICA LINEARE'!$G$9)*(1-B280/'ANALISI STATICA LINEARE'!$G$23)),IF(B280&lt;'ANALISI STATICA LINEARE'!$G$24,'ANALISI STATICA LINEARE'!$G$18*'ANALISI STATICA LINEARE'!$G$21*'ANALISI STATICA LINEARE'!$G$27*'ANALISI STATICA LINEARE'!$G$9,IF(B280&lt;'ANALISI STATICA LINEARE'!$G$25,'ANALISI STATICA LINEARE'!$G$18*'ANALISI STATICA LINEARE'!$G$21*'ANALISI STATICA LINEARE'!$G$27*'ANALISI STATICA LINEARE'!$G$9*('ANALISI STATICA LINEARE'!$G$24/B280),'ANALISI STATICA LINEARE'!$G$18*'ANALISI STATICA LINEARE'!$G$21*'ANALISI STATICA LINEARE'!$G$27*'ANALISI STATICA LINEARE'!$G$9*(('ANALISI STATICA LINEARE'!$G$24*'ANALISI STATICA LINEARE'!$G$25)/B280^2))))</f>
        <v>0.10207024526076958</v>
      </c>
      <c r="D280" s="15">
        <f>1/'ANALISI STATICA LINEARE'!$G$17*IF(B280&lt;'ANALISI STATICA LINEARE'!$G$23,'ANALISI STATICA LINEARE'!$G$18*'ANALISI STATICA LINEARE'!$G$21*'ANALISI STATICA LINEARE'!$G$28*'ANALISI STATICA LINEARE'!$G$9*(B280/'ANALISI STATICA LINEARE'!$G$23+1/('ANALISI STATICA LINEARE'!$G$28*'ANALISI STATICA LINEARE'!$G$9)*(1-B280/'ANALISI STATICA LINEARE'!$G$23)),IF(B280&lt;'ANALISI STATICA LINEARE'!$G$24,'ANALISI STATICA LINEARE'!$G$18*'ANALISI STATICA LINEARE'!$G$21*'ANALISI STATICA LINEARE'!$G$28*'ANALISI STATICA LINEARE'!$G$9,IF(B280&lt;'ANALISI STATICA LINEARE'!$G$25,'ANALISI STATICA LINEARE'!$G$18*'ANALISI STATICA LINEARE'!$G$21*'ANALISI STATICA LINEARE'!$G$28*'ANALISI STATICA LINEARE'!$G$9*('ANALISI STATICA LINEARE'!$G$24/B280),'ANALISI STATICA LINEARE'!$G$18*'ANALISI STATICA LINEARE'!$G$21*'ANALISI STATICA LINEARE'!$G$28*'ANALISI STATICA LINEARE'!$G$9*(('ANALISI STATICA LINEARE'!$G$24*'ANALISI STATICA LINEARE'!$G$25)/B280^2))))</f>
        <v>6.8046830173846384E-2</v>
      </c>
      <c r="E280" s="4"/>
      <c r="F280" s="4"/>
      <c r="G280" s="4"/>
      <c r="H280" s="4"/>
      <c r="I280" s="4"/>
      <c r="J280" s="4"/>
      <c r="K280" s="4"/>
      <c r="L280" s="4"/>
      <c r="M280" s="4"/>
      <c r="N280" s="4"/>
    </row>
    <row r="281" spans="2:14" x14ac:dyDescent="0.25">
      <c r="B281" s="21">
        <f t="shared" si="4"/>
        <v>2.6999999999999864</v>
      </c>
      <c r="C281" s="15">
        <f>1/'ANALISI STATICA LINEARE'!$G$17*IF(B281&lt;'ANALISI STATICA LINEARE'!$G$23,'ANALISI STATICA LINEARE'!$G$18*'ANALISI STATICA LINEARE'!$G$21*'ANALISI STATICA LINEARE'!$G$27*'ANALISI STATICA LINEARE'!$G$9*(B281/'ANALISI STATICA LINEARE'!$G$23+1/('ANALISI STATICA LINEARE'!$G$27*'ANALISI STATICA LINEARE'!$G$9)*(1-B281/'ANALISI STATICA LINEARE'!$G$23)),IF(B281&lt;'ANALISI STATICA LINEARE'!$G$24,'ANALISI STATICA LINEARE'!$G$18*'ANALISI STATICA LINEARE'!$G$21*'ANALISI STATICA LINEARE'!$G$27*'ANALISI STATICA LINEARE'!$G$9,IF(B281&lt;'ANALISI STATICA LINEARE'!$G$25,'ANALISI STATICA LINEARE'!$G$18*'ANALISI STATICA LINEARE'!$G$21*'ANALISI STATICA LINEARE'!$G$27*'ANALISI STATICA LINEARE'!$G$9*('ANALISI STATICA LINEARE'!$G$24/B281),'ANALISI STATICA LINEARE'!$G$18*'ANALISI STATICA LINEARE'!$G$21*'ANALISI STATICA LINEARE'!$G$27*'ANALISI STATICA LINEARE'!$G$9*(('ANALISI STATICA LINEARE'!$G$24*'ANALISI STATICA LINEARE'!$G$25)/B281^2))))</f>
        <v>0.10131556951048765</v>
      </c>
      <c r="D281" s="15">
        <f>1/'ANALISI STATICA LINEARE'!$G$17*IF(B281&lt;'ANALISI STATICA LINEARE'!$G$23,'ANALISI STATICA LINEARE'!$G$18*'ANALISI STATICA LINEARE'!$G$21*'ANALISI STATICA LINEARE'!$G$28*'ANALISI STATICA LINEARE'!$G$9*(B281/'ANALISI STATICA LINEARE'!$G$23+1/('ANALISI STATICA LINEARE'!$G$28*'ANALISI STATICA LINEARE'!$G$9)*(1-B281/'ANALISI STATICA LINEARE'!$G$23)),IF(B281&lt;'ANALISI STATICA LINEARE'!$G$24,'ANALISI STATICA LINEARE'!$G$18*'ANALISI STATICA LINEARE'!$G$21*'ANALISI STATICA LINEARE'!$G$28*'ANALISI STATICA LINEARE'!$G$9,IF(B281&lt;'ANALISI STATICA LINEARE'!$G$25,'ANALISI STATICA LINEARE'!$G$18*'ANALISI STATICA LINEARE'!$G$21*'ANALISI STATICA LINEARE'!$G$28*'ANALISI STATICA LINEARE'!$G$9*('ANALISI STATICA LINEARE'!$G$24/B281),'ANALISI STATICA LINEARE'!$G$18*'ANALISI STATICA LINEARE'!$G$21*'ANALISI STATICA LINEARE'!$G$28*'ANALISI STATICA LINEARE'!$G$9*(('ANALISI STATICA LINEARE'!$G$24*'ANALISI STATICA LINEARE'!$G$25)/B281^2))))</f>
        <v>6.7543713006991746E-2</v>
      </c>
      <c r="E281" s="4"/>
      <c r="F281" s="4"/>
      <c r="G281" s="4"/>
      <c r="H281" s="4"/>
      <c r="I281" s="4"/>
      <c r="J281" s="4"/>
      <c r="K281" s="4"/>
      <c r="L281" s="4"/>
      <c r="M281" s="4"/>
      <c r="N281" s="4"/>
    </row>
    <row r="282" spans="2:14" x14ac:dyDescent="0.25">
      <c r="B282" s="21">
        <f t="shared" si="4"/>
        <v>2.7099999999999862</v>
      </c>
      <c r="C282" s="15">
        <f>1/'ANALISI STATICA LINEARE'!$G$17*IF(B282&lt;'ANALISI STATICA LINEARE'!$G$23,'ANALISI STATICA LINEARE'!$G$18*'ANALISI STATICA LINEARE'!$G$21*'ANALISI STATICA LINEARE'!$G$27*'ANALISI STATICA LINEARE'!$G$9*(B282/'ANALISI STATICA LINEARE'!$G$23+1/('ANALISI STATICA LINEARE'!$G$27*'ANALISI STATICA LINEARE'!$G$9)*(1-B282/'ANALISI STATICA LINEARE'!$G$23)),IF(B282&lt;'ANALISI STATICA LINEARE'!$G$24,'ANALISI STATICA LINEARE'!$G$18*'ANALISI STATICA LINEARE'!$G$21*'ANALISI STATICA LINEARE'!$G$27*'ANALISI STATICA LINEARE'!$G$9,IF(B282&lt;'ANALISI STATICA LINEARE'!$G$25,'ANALISI STATICA LINEARE'!$G$18*'ANALISI STATICA LINEARE'!$G$21*'ANALISI STATICA LINEARE'!$G$27*'ANALISI STATICA LINEARE'!$G$9*('ANALISI STATICA LINEARE'!$G$24/B282),'ANALISI STATICA LINEARE'!$G$18*'ANALISI STATICA LINEARE'!$G$21*'ANALISI STATICA LINEARE'!$G$27*'ANALISI STATICA LINEARE'!$G$9*(('ANALISI STATICA LINEARE'!$G$24*'ANALISI STATICA LINEARE'!$G$25)/B282^2))))</f>
        <v>0.10056923268085333</v>
      </c>
      <c r="D282" s="15">
        <f>1/'ANALISI STATICA LINEARE'!$G$17*IF(B282&lt;'ANALISI STATICA LINEARE'!$G$23,'ANALISI STATICA LINEARE'!$G$18*'ANALISI STATICA LINEARE'!$G$21*'ANALISI STATICA LINEARE'!$G$28*'ANALISI STATICA LINEARE'!$G$9*(B282/'ANALISI STATICA LINEARE'!$G$23+1/('ANALISI STATICA LINEARE'!$G$28*'ANALISI STATICA LINEARE'!$G$9)*(1-B282/'ANALISI STATICA LINEARE'!$G$23)),IF(B282&lt;'ANALISI STATICA LINEARE'!$G$24,'ANALISI STATICA LINEARE'!$G$18*'ANALISI STATICA LINEARE'!$G$21*'ANALISI STATICA LINEARE'!$G$28*'ANALISI STATICA LINEARE'!$G$9,IF(B282&lt;'ANALISI STATICA LINEARE'!$G$25,'ANALISI STATICA LINEARE'!$G$18*'ANALISI STATICA LINEARE'!$G$21*'ANALISI STATICA LINEARE'!$G$28*'ANALISI STATICA LINEARE'!$G$9*('ANALISI STATICA LINEARE'!$G$24/B282),'ANALISI STATICA LINEARE'!$G$18*'ANALISI STATICA LINEARE'!$G$21*'ANALISI STATICA LINEARE'!$G$28*'ANALISI STATICA LINEARE'!$G$9*(('ANALISI STATICA LINEARE'!$G$24*'ANALISI STATICA LINEARE'!$G$25)/B282^2))))</f>
        <v>6.7046155120568884E-2</v>
      </c>
      <c r="E282" s="4"/>
      <c r="F282" s="4"/>
      <c r="G282" s="4"/>
      <c r="H282" s="4"/>
      <c r="I282" s="4"/>
      <c r="J282" s="4"/>
      <c r="K282" s="4"/>
      <c r="L282" s="4"/>
      <c r="M282" s="4"/>
      <c r="N282" s="4"/>
    </row>
    <row r="283" spans="2:14" x14ac:dyDescent="0.25">
      <c r="B283" s="21">
        <f t="shared" si="4"/>
        <v>2.719999999999986</v>
      </c>
      <c r="C283" s="15">
        <f>1/'ANALISI STATICA LINEARE'!$G$17*IF(B283&lt;'ANALISI STATICA LINEARE'!$G$23,'ANALISI STATICA LINEARE'!$G$18*'ANALISI STATICA LINEARE'!$G$21*'ANALISI STATICA LINEARE'!$G$27*'ANALISI STATICA LINEARE'!$G$9*(B283/'ANALISI STATICA LINEARE'!$G$23+1/('ANALISI STATICA LINEARE'!$G$27*'ANALISI STATICA LINEARE'!$G$9)*(1-B283/'ANALISI STATICA LINEARE'!$G$23)),IF(B283&lt;'ANALISI STATICA LINEARE'!$G$24,'ANALISI STATICA LINEARE'!$G$18*'ANALISI STATICA LINEARE'!$G$21*'ANALISI STATICA LINEARE'!$G$27*'ANALISI STATICA LINEARE'!$G$9,IF(B283&lt;'ANALISI STATICA LINEARE'!$G$25,'ANALISI STATICA LINEARE'!$G$18*'ANALISI STATICA LINEARE'!$G$21*'ANALISI STATICA LINEARE'!$G$27*'ANALISI STATICA LINEARE'!$G$9*('ANALISI STATICA LINEARE'!$G$24/B283),'ANALISI STATICA LINEARE'!$G$18*'ANALISI STATICA LINEARE'!$G$21*'ANALISI STATICA LINEARE'!$G$27*'ANALISI STATICA LINEARE'!$G$9*(('ANALISI STATICA LINEARE'!$G$24*'ANALISI STATICA LINEARE'!$G$25)/B283^2))))</f>
        <v>9.9831112366383951E-2</v>
      </c>
      <c r="D283" s="15">
        <f>1/'ANALISI STATICA LINEARE'!$G$17*IF(B283&lt;'ANALISI STATICA LINEARE'!$G$23,'ANALISI STATICA LINEARE'!$G$18*'ANALISI STATICA LINEARE'!$G$21*'ANALISI STATICA LINEARE'!$G$28*'ANALISI STATICA LINEARE'!$G$9*(B283/'ANALISI STATICA LINEARE'!$G$23+1/('ANALISI STATICA LINEARE'!$G$28*'ANALISI STATICA LINEARE'!$G$9)*(1-B283/'ANALISI STATICA LINEARE'!$G$23)),IF(B283&lt;'ANALISI STATICA LINEARE'!$G$24,'ANALISI STATICA LINEARE'!$G$18*'ANALISI STATICA LINEARE'!$G$21*'ANALISI STATICA LINEARE'!$G$28*'ANALISI STATICA LINEARE'!$G$9,IF(B283&lt;'ANALISI STATICA LINEARE'!$G$25,'ANALISI STATICA LINEARE'!$G$18*'ANALISI STATICA LINEARE'!$G$21*'ANALISI STATICA LINEARE'!$G$28*'ANALISI STATICA LINEARE'!$G$9*('ANALISI STATICA LINEARE'!$G$24/B283),'ANALISI STATICA LINEARE'!$G$18*'ANALISI STATICA LINEARE'!$G$21*'ANALISI STATICA LINEARE'!$G$28*'ANALISI STATICA LINEARE'!$G$9*(('ANALISI STATICA LINEARE'!$G$24*'ANALISI STATICA LINEARE'!$G$25)/B283^2))))</f>
        <v>6.6554074910922634E-2</v>
      </c>
      <c r="E283" s="4"/>
      <c r="F283" s="4"/>
      <c r="G283" s="4"/>
      <c r="H283" s="4"/>
      <c r="I283" s="4"/>
      <c r="J283" s="4"/>
      <c r="K283" s="4"/>
      <c r="L283" s="4"/>
      <c r="M283" s="4"/>
      <c r="N283" s="4"/>
    </row>
    <row r="284" spans="2:14" x14ac:dyDescent="0.25">
      <c r="B284" s="21">
        <f t="shared" si="4"/>
        <v>2.7299999999999858</v>
      </c>
      <c r="C284" s="15">
        <f>1/'ANALISI STATICA LINEARE'!$G$17*IF(B284&lt;'ANALISI STATICA LINEARE'!$G$23,'ANALISI STATICA LINEARE'!$G$18*'ANALISI STATICA LINEARE'!$G$21*'ANALISI STATICA LINEARE'!$G$27*'ANALISI STATICA LINEARE'!$G$9*(B284/'ANALISI STATICA LINEARE'!$G$23+1/('ANALISI STATICA LINEARE'!$G$27*'ANALISI STATICA LINEARE'!$G$9)*(1-B284/'ANALISI STATICA LINEARE'!$G$23)),IF(B284&lt;'ANALISI STATICA LINEARE'!$G$24,'ANALISI STATICA LINEARE'!$G$18*'ANALISI STATICA LINEARE'!$G$21*'ANALISI STATICA LINEARE'!$G$27*'ANALISI STATICA LINEARE'!$G$9,IF(B284&lt;'ANALISI STATICA LINEARE'!$G$25,'ANALISI STATICA LINEARE'!$G$18*'ANALISI STATICA LINEARE'!$G$21*'ANALISI STATICA LINEARE'!$G$27*'ANALISI STATICA LINEARE'!$G$9*('ANALISI STATICA LINEARE'!$G$24/B284),'ANALISI STATICA LINEARE'!$G$18*'ANALISI STATICA LINEARE'!$G$21*'ANALISI STATICA LINEARE'!$G$27*'ANALISI STATICA LINEARE'!$G$9*(('ANALISI STATICA LINEARE'!$G$24*'ANALISI STATICA LINEARE'!$G$25)/B284^2))))</f>
        <v>9.9101088399341869E-2</v>
      </c>
      <c r="D284" s="15">
        <f>1/'ANALISI STATICA LINEARE'!$G$17*IF(B284&lt;'ANALISI STATICA LINEARE'!$G$23,'ANALISI STATICA LINEARE'!$G$18*'ANALISI STATICA LINEARE'!$G$21*'ANALISI STATICA LINEARE'!$G$28*'ANALISI STATICA LINEARE'!$G$9*(B284/'ANALISI STATICA LINEARE'!$G$23+1/('ANALISI STATICA LINEARE'!$G$28*'ANALISI STATICA LINEARE'!$G$9)*(1-B284/'ANALISI STATICA LINEARE'!$G$23)),IF(B284&lt;'ANALISI STATICA LINEARE'!$G$24,'ANALISI STATICA LINEARE'!$G$18*'ANALISI STATICA LINEARE'!$G$21*'ANALISI STATICA LINEARE'!$G$28*'ANALISI STATICA LINEARE'!$G$9,IF(B284&lt;'ANALISI STATICA LINEARE'!$G$25,'ANALISI STATICA LINEARE'!$G$18*'ANALISI STATICA LINEARE'!$G$21*'ANALISI STATICA LINEARE'!$G$28*'ANALISI STATICA LINEARE'!$G$9*('ANALISI STATICA LINEARE'!$G$24/B284),'ANALISI STATICA LINEARE'!$G$18*'ANALISI STATICA LINEARE'!$G$21*'ANALISI STATICA LINEARE'!$G$28*'ANALISI STATICA LINEARE'!$G$9*(('ANALISI STATICA LINEARE'!$G$24*'ANALISI STATICA LINEARE'!$G$25)/B284^2))))</f>
        <v>6.6067392266227903E-2</v>
      </c>
      <c r="E284" s="4"/>
      <c r="F284" s="4"/>
      <c r="G284" s="4"/>
      <c r="H284" s="4"/>
      <c r="I284" s="4"/>
      <c r="J284" s="4"/>
      <c r="K284" s="4"/>
      <c r="L284" s="4"/>
      <c r="M284" s="4"/>
      <c r="N284" s="4"/>
    </row>
    <row r="285" spans="2:14" x14ac:dyDescent="0.25">
      <c r="B285" s="21">
        <f t="shared" si="4"/>
        <v>2.7399999999999856</v>
      </c>
      <c r="C285" s="15">
        <f>1/'ANALISI STATICA LINEARE'!$G$17*IF(B285&lt;'ANALISI STATICA LINEARE'!$G$23,'ANALISI STATICA LINEARE'!$G$18*'ANALISI STATICA LINEARE'!$G$21*'ANALISI STATICA LINEARE'!$G$27*'ANALISI STATICA LINEARE'!$G$9*(B285/'ANALISI STATICA LINEARE'!$G$23+1/('ANALISI STATICA LINEARE'!$G$27*'ANALISI STATICA LINEARE'!$G$9)*(1-B285/'ANALISI STATICA LINEARE'!$G$23)),IF(B285&lt;'ANALISI STATICA LINEARE'!$G$24,'ANALISI STATICA LINEARE'!$G$18*'ANALISI STATICA LINEARE'!$G$21*'ANALISI STATICA LINEARE'!$G$27*'ANALISI STATICA LINEARE'!$G$9,IF(B285&lt;'ANALISI STATICA LINEARE'!$G$25,'ANALISI STATICA LINEARE'!$G$18*'ANALISI STATICA LINEARE'!$G$21*'ANALISI STATICA LINEARE'!$G$27*'ANALISI STATICA LINEARE'!$G$9*('ANALISI STATICA LINEARE'!$G$24/B285),'ANALISI STATICA LINEARE'!$G$18*'ANALISI STATICA LINEARE'!$G$21*'ANALISI STATICA LINEARE'!$G$27*'ANALISI STATICA LINEARE'!$G$9*(('ANALISI STATICA LINEARE'!$G$24*'ANALISI STATICA LINEARE'!$G$25)/B285^2))))</f>
        <v>9.8379042800822519E-2</v>
      </c>
      <c r="D285" s="15">
        <f>1/'ANALISI STATICA LINEARE'!$G$17*IF(B285&lt;'ANALISI STATICA LINEARE'!$G$23,'ANALISI STATICA LINEARE'!$G$18*'ANALISI STATICA LINEARE'!$G$21*'ANALISI STATICA LINEARE'!$G$28*'ANALISI STATICA LINEARE'!$G$9*(B285/'ANALISI STATICA LINEARE'!$G$23+1/('ANALISI STATICA LINEARE'!$G$28*'ANALISI STATICA LINEARE'!$G$9)*(1-B285/'ANALISI STATICA LINEARE'!$G$23)),IF(B285&lt;'ANALISI STATICA LINEARE'!$G$24,'ANALISI STATICA LINEARE'!$G$18*'ANALISI STATICA LINEARE'!$G$21*'ANALISI STATICA LINEARE'!$G$28*'ANALISI STATICA LINEARE'!$G$9,IF(B285&lt;'ANALISI STATICA LINEARE'!$G$25,'ANALISI STATICA LINEARE'!$G$18*'ANALISI STATICA LINEARE'!$G$21*'ANALISI STATICA LINEARE'!$G$28*'ANALISI STATICA LINEARE'!$G$9*('ANALISI STATICA LINEARE'!$G$24/B285),'ANALISI STATICA LINEARE'!$G$18*'ANALISI STATICA LINEARE'!$G$21*'ANALISI STATICA LINEARE'!$G$28*'ANALISI STATICA LINEARE'!$G$9*(('ANALISI STATICA LINEARE'!$G$24*'ANALISI STATICA LINEARE'!$G$25)/B285^2))))</f>
        <v>6.558602853388168E-2</v>
      </c>
      <c r="E285" s="4"/>
      <c r="F285" s="4"/>
      <c r="G285" s="4"/>
      <c r="H285" s="4"/>
      <c r="I285" s="4"/>
      <c r="J285" s="4"/>
      <c r="K285" s="4"/>
      <c r="L285" s="4"/>
      <c r="M285" s="4"/>
      <c r="N285" s="4"/>
    </row>
    <row r="286" spans="2:14" x14ac:dyDescent="0.25">
      <c r="B286" s="21">
        <f t="shared" si="4"/>
        <v>2.7499999999999853</v>
      </c>
      <c r="C286" s="15">
        <f>1/'ANALISI STATICA LINEARE'!$G$17*IF(B286&lt;'ANALISI STATICA LINEARE'!$G$23,'ANALISI STATICA LINEARE'!$G$18*'ANALISI STATICA LINEARE'!$G$21*'ANALISI STATICA LINEARE'!$G$27*'ANALISI STATICA LINEARE'!$G$9*(B286/'ANALISI STATICA LINEARE'!$G$23+1/('ANALISI STATICA LINEARE'!$G$27*'ANALISI STATICA LINEARE'!$G$9)*(1-B286/'ANALISI STATICA LINEARE'!$G$23)),IF(B286&lt;'ANALISI STATICA LINEARE'!$G$24,'ANALISI STATICA LINEARE'!$G$18*'ANALISI STATICA LINEARE'!$G$21*'ANALISI STATICA LINEARE'!$G$27*'ANALISI STATICA LINEARE'!$G$9,IF(B286&lt;'ANALISI STATICA LINEARE'!$G$25,'ANALISI STATICA LINEARE'!$G$18*'ANALISI STATICA LINEARE'!$G$21*'ANALISI STATICA LINEARE'!$G$27*'ANALISI STATICA LINEARE'!$G$9*('ANALISI STATICA LINEARE'!$G$24/B286),'ANALISI STATICA LINEARE'!$G$18*'ANALISI STATICA LINEARE'!$G$21*'ANALISI STATICA LINEARE'!$G$27*'ANALISI STATICA LINEARE'!$G$9*(('ANALISI STATICA LINEARE'!$G$24*'ANALISI STATICA LINEARE'!$G$25)/B286^2))))</f>
        <v>9.7664859733084988E-2</v>
      </c>
      <c r="D286" s="15">
        <f>1/'ANALISI STATICA LINEARE'!$G$17*IF(B286&lt;'ANALISI STATICA LINEARE'!$G$23,'ANALISI STATICA LINEARE'!$G$18*'ANALISI STATICA LINEARE'!$G$21*'ANALISI STATICA LINEARE'!$G$28*'ANALISI STATICA LINEARE'!$G$9*(B286/'ANALISI STATICA LINEARE'!$G$23+1/('ANALISI STATICA LINEARE'!$G$28*'ANALISI STATICA LINEARE'!$G$9)*(1-B286/'ANALISI STATICA LINEARE'!$G$23)),IF(B286&lt;'ANALISI STATICA LINEARE'!$G$24,'ANALISI STATICA LINEARE'!$G$18*'ANALISI STATICA LINEARE'!$G$21*'ANALISI STATICA LINEARE'!$G$28*'ANALISI STATICA LINEARE'!$G$9,IF(B286&lt;'ANALISI STATICA LINEARE'!$G$25,'ANALISI STATICA LINEARE'!$G$18*'ANALISI STATICA LINEARE'!$G$21*'ANALISI STATICA LINEARE'!$G$28*'ANALISI STATICA LINEARE'!$G$9*('ANALISI STATICA LINEARE'!$G$24/B286),'ANALISI STATICA LINEARE'!$G$18*'ANALISI STATICA LINEARE'!$G$21*'ANALISI STATICA LINEARE'!$G$28*'ANALISI STATICA LINEARE'!$G$9*(('ANALISI STATICA LINEARE'!$G$24*'ANALISI STATICA LINEARE'!$G$25)/B286^2))))</f>
        <v>6.5109906488723321E-2</v>
      </c>
      <c r="E286" s="4"/>
      <c r="F286" s="4"/>
      <c r="G286" s="4"/>
      <c r="H286" s="4"/>
      <c r="I286" s="4"/>
      <c r="J286" s="4"/>
      <c r="K286" s="4"/>
      <c r="L286" s="4"/>
      <c r="M286" s="4"/>
      <c r="N286" s="4"/>
    </row>
    <row r="287" spans="2:14" x14ac:dyDescent="0.25">
      <c r="B287" s="21">
        <f t="shared" si="4"/>
        <v>2.7599999999999851</v>
      </c>
      <c r="C287" s="15">
        <f>1/'ANALISI STATICA LINEARE'!$G$17*IF(B287&lt;'ANALISI STATICA LINEARE'!$G$23,'ANALISI STATICA LINEARE'!$G$18*'ANALISI STATICA LINEARE'!$G$21*'ANALISI STATICA LINEARE'!$G$27*'ANALISI STATICA LINEARE'!$G$9*(B287/'ANALISI STATICA LINEARE'!$G$23+1/('ANALISI STATICA LINEARE'!$G$27*'ANALISI STATICA LINEARE'!$G$9)*(1-B287/'ANALISI STATICA LINEARE'!$G$23)),IF(B287&lt;'ANALISI STATICA LINEARE'!$G$24,'ANALISI STATICA LINEARE'!$G$18*'ANALISI STATICA LINEARE'!$G$21*'ANALISI STATICA LINEARE'!$G$27*'ANALISI STATICA LINEARE'!$G$9,IF(B287&lt;'ANALISI STATICA LINEARE'!$G$25,'ANALISI STATICA LINEARE'!$G$18*'ANALISI STATICA LINEARE'!$G$21*'ANALISI STATICA LINEARE'!$G$27*'ANALISI STATICA LINEARE'!$G$9*('ANALISI STATICA LINEARE'!$G$24/B287),'ANALISI STATICA LINEARE'!$G$18*'ANALISI STATICA LINEARE'!$G$21*'ANALISI STATICA LINEARE'!$G$27*'ANALISI STATICA LINEARE'!$G$9*(('ANALISI STATICA LINEARE'!$G$24*'ANALISI STATICA LINEARE'!$G$25)/B287^2))))</f>
        <v>9.6958425453089608E-2</v>
      </c>
      <c r="D287" s="15">
        <f>1/'ANALISI STATICA LINEARE'!$G$17*IF(B287&lt;'ANALISI STATICA LINEARE'!$G$23,'ANALISI STATICA LINEARE'!$G$18*'ANALISI STATICA LINEARE'!$G$21*'ANALISI STATICA LINEARE'!$G$28*'ANALISI STATICA LINEARE'!$G$9*(B287/'ANALISI STATICA LINEARE'!$G$23+1/('ANALISI STATICA LINEARE'!$G$28*'ANALISI STATICA LINEARE'!$G$9)*(1-B287/'ANALISI STATICA LINEARE'!$G$23)),IF(B287&lt;'ANALISI STATICA LINEARE'!$G$24,'ANALISI STATICA LINEARE'!$G$18*'ANALISI STATICA LINEARE'!$G$21*'ANALISI STATICA LINEARE'!$G$28*'ANALISI STATICA LINEARE'!$G$9,IF(B287&lt;'ANALISI STATICA LINEARE'!$G$25,'ANALISI STATICA LINEARE'!$G$18*'ANALISI STATICA LINEARE'!$G$21*'ANALISI STATICA LINEARE'!$G$28*'ANALISI STATICA LINEARE'!$G$9*('ANALISI STATICA LINEARE'!$G$24/B287),'ANALISI STATICA LINEARE'!$G$18*'ANALISI STATICA LINEARE'!$G$21*'ANALISI STATICA LINEARE'!$G$28*'ANALISI STATICA LINEARE'!$G$9*(('ANALISI STATICA LINEARE'!$G$24*'ANALISI STATICA LINEARE'!$G$25)/B287^2))))</f>
        <v>6.4638950302059725E-2</v>
      </c>
      <c r="E287" s="4"/>
      <c r="F287" s="4"/>
      <c r="G287" s="4"/>
      <c r="H287" s="4"/>
      <c r="I287" s="4"/>
      <c r="J287" s="4"/>
      <c r="K287" s="4"/>
      <c r="L287" s="4"/>
      <c r="M287" s="4"/>
      <c r="N287" s="4"/>
    </row>
    <row r="288" spans="2:14" x14ac:dyDescent="0.25">
      <c r="B288" s="21">
        <f t="shared" si="4"/>
        <v>2.7699999999999849</v>
      </c>
      <c r="C288" s="15">
        <f>1/'ANALISI STATICA LINEARE'!$G$17*IF(B288&lt;'ANALISI STATICA LINEARE'!$G$23,'ANALISI STATICA LINEARE'!$G$18*'ANALISI STATICA LINEARE'!$G$21*'ANALISI STATICA LINEARE'!$G$27*'ANALISI STATICA LINEARE'!$G$9*(B288/'ANALISI STATICA LINEARE'!$G$23+1/('ANALISI STATICA LINEARE'!$G$27*'ANALISI STATICA LINEARE'!$G$9)*(1-B288/'ANALISI STATICA LINEARE'!$G$23)),IF(B288&lt;'ANALISI STATICA LINEARE'!$G$24,'ANALISI STATICA LINEARE'!$G$18*'ANALISI STATICA LINEARE'!$G$21*'ANALISI STATICA LINEARE'!$G$27*'ANALISI STATICA LINEARE'!$G$9,IF(B288&lt;'ANALISI STATICA LINEARE'!$G$25,'ANALISI STATICA LINEARE'!$G$18*'ANALISI STATICA LINEARE'!$G$21*'ANALISI STATICA LINEARE'!$G$27*'ANALISI STATICA LINEARE'!$G$9*('ANALISI STATICA LINEARE'!$G$24/B288),'ANALISI STATICA LINEARE'!$G$18*'ANALISI STATICA LINEARE'!$G$21*'ANALISI STATICA LINEARE'!$G$27*'ANALISI STATICA LINEARE'!$G$9*(('ANALISI STATICA LINEARE'!$G$24*'ANALISI STATICA LINEARE'!$G$25)/B288^2))))</f>
        <v>9.6259628267207367E-2</v>
      </c>
      <c r="D288" s="15">
        <f>1/'ANALISI STATICA LINEARE'!$G$17*IF(B288&lt;'ANALISI STATICA LINEARE'!$G$23,'ANALISI STATICA LINEARE'!$G$18*'ANALISI STATICA LINEARE'!$G$21*'ANALISI STATICA LINEARE'!$G$28*'ANALISI STATICA LINEARE'!$G$9*(B288/'ANALISI STATICA LINEARE'!$G$23+1/('ANALISI STATICA LINEARE'!$G$28*'ANALISI STATICA LINEARE'!$G$9)*(1-B288/'ANALISI STATICA LINEARE'!$G$23)),IF(B288&lt;'ANALISI STATICA LINEARE'!$G$24,'ANALISI STATICA LINEARE'!$G$18*'ANALISI STATICA LINEARE'!$G$21*'ANALISI STATICA LINEARE'!$G$28*'ANALISI STATICA LINEARE'!$G$9,IF(B288&lt;'ANALISI STATICA LINEARE'!$G$25,'ANALISI STATICA LINEARE'!$G$18*'ANALISI STATICA LINEARE'!$G$21*'ANALISI STATICA LINEARE'!$G$28*'ANALISI STATICA LINEARE'!$G$9*('ANALISI STATICA LINEARE'!$G$24/B288),'ANALISI STATICA LINEARE'!$G$18*'ANALISI STATICA LINEARE'!$G$21*'ANALISI STATICA LINEARE'!$G$28*'ANALISI STATICA LINEARE'!$G$9*(('ANALISI STATICA LINEARE'!$G$24*'ANALISI STATICA LINEARE'!$G$25)/B288^2))))</f>
        <v>6.4173085511471564E-2</v>
      </c>
      <c r="E288" s="4"/>
      <c r="F288" s="4"/>
      <c r="G288" s="4"/>
      <c r="H288" s="4"/>
      <c r="I288" s="4"/>
      <c r="J288" s="4"/>
      <c r="K288" s="4"/>
      <c r="L288" s="4"/>
      <c r="M288" s="4"/>
      <c r="N288" s="4"/>
    </row>
    <row r="289" spans="2:14" x14ac:dyDescent="0.25">
      <c r="B289" s="21">
        <f t="shared" si="4"/>
        <v>2.7799999999999847</v>
      </c>
      <c r="C289" s="15">
        <f>1/'ANALISI STATICA LINEARE'!$G$17*IF(B289&lt;'ANALISI STATICA LINEARE'!$G$23,'ANALISI STATICA LINEARE'!$G$18*'ANALISI STATICA LINEARE'!$G$21*'ANALISI STATICA LINEARE'!$G$27*'ANALISI STATICA LINEARE'!$G$9*(B289/'ANALISI STATICA LINEARE'!$G$23+1/('ANALISI STATICA LINEARE'!$G$27*'ANALISI STATICA LINEARE'!$G$9)*(1-B289/'ANALISI STATICA LINEARE'!$G$23)),IF(B289&lt;'ANALISI STATICA LINEARE'!$G$24,'ANALISI STATICA LINEARE'!$G$18*'ANALISI STATICA LINEARE'!$G$21*'ANALISI STATICA LINEARE'!$G$27*'ANALISI STATICA LINEARE'!$G$9,IF(B289&lt;'ANALISI STATICA LINEARE'!$G$25,'ANALISI STATICA LINEARE'!$G$18*'ANALISI STATICA LINEARE'!$G$21*'ANALISI STATICA LINEARE'!$G$27*'ANALISI STATICA LINEARE'!$G$9*('ANALISI STATICA LINEARE'!$G$24/B289),'ANALISI STATICA LINEARE'!$G$18*'ANALISI STATICA LINEARE'!$G$21*'ANALISI STATICA LINEARE'!$G$27*'ANALISI STATICA LINEARE'!$G$9*(('ANALISI STATICA LINEARE'!$G$24*'ANALISI STATICA LINEARE'!$G$25)/B289^2))))</f>
        <v>9.5568358487067892E-2</v>
      </c>
      <c r="D289" s="15">
        <f>1/'ANALISI STATICA LINEARE'!$G$17*IF(B289&lt;'ANALISI STATICA LINEARE'!$G$23,'ANALISI STATICA LINEARE'!$G$18*'ANALISI STATICA LINEARE'!$G$21*'ANALISI STATICA LINEARE'!$G$28*'ANALISI STATICA LINEARE'!$G$9*(B289/'ANALISI STATICA LINEARE'!$G$23+1/('ANALISI STATICA LINEARE'!$G$28*'ANALISI STATICA LINEARE'!$G$9)*(1-B289/'ANALISI STATICA LINEARE'!$G$23)),IF(B289&lt;'ANALISI STATICA LINEARE'!$G$24,'ANALISI STATICA LINEARE'!$G$18*'ANALISI STATICA LINEARE'!$G$21*'ANALISI STATICA LINEARE'!$G$28*'ANALISI STATICA LINEARE'!$G$9,IF(B289&lt;'ANALISI STATICA LINEARE'!$G$25,'ANALISI STATICA LINEARE'!$G$18*'ANALISI STATICA LINEARE'!$G$21*'ANALISI STATICA LINEARE'!$G$28*'ANALISI STATICA LINEARE'!$G$9*('ANALISI STATICA LINEARE'!$G$24/B289),'ANALISI STATICA LINEARE'!$G$18*'ANALISI STATICA LINEARE'!$G$21*'ANALISI STATICA LINEARE'!$G$28*'ANALISI STATICA LINEARE'!$G$9*(('ANALISI STATICA LINEARE'!$G$24*'ANALISI STATICA LINEARE'!$G$25)/B289^2))))</f>
        <v>6.3712238991378581E-2</v>
      </c>
      <c r="E289" s="4"/>
      <c r="F289" s="4"/>
      <c r="G289" s="4"/>
      <c r="H289" s="4"/>
      <c r="I289" s="4"/>
      <c r="J289" s="4"/>
      <c r="K289" s="4"/>
      <c r="L289" s="4"/>
      <c r="M289" s="4"/>
      <c r="N289" s="4"/>
    </row>
    <row r="290" spans="2:14" x14ac:dyDescent="0.25">
      <c r="B290" s="21">
        <f t="shared" si="4"/>
        <v>2.7899999999999845</v>
      </c>
      <c r="C290" s="15">
        <f>1/'ANALISI STATICA LINEARE'!$G$17*IF(B290&lt;'ANALISI STATICA LINEARE'!$G$23,'ANALISI STATICA LINEARE'!$G$18*'ANALISI STATICA LINEARE'!$G$21*'ANALISI STATICA LINEARE'!$G$27*'ANALISI STATICA LINEARE'!$G$9*(B290/'ANALISI STATICA LINEARE'!$G$23+1/('ANALISI STATICA LINEARE'!$G$27*'ANALISI STATICA LINEARE'!$G$9)*(1-B290/'ANALISI STATICA LINEARE'!$G$23)),IF(B290&lt;'ANALISI STATICA LINEARE'!$G$24,'ANALISI STATICA LINEARE'!$G$18*'ANALISI STATICA LINEARE'!$G$21*'ANALISI STATICA LINEARE'!$G$27*'ANALISI STATICA LINEARE'!$G$9,IF(B290&lt;'ANALISI STATICA LINEARE'!$G$25,'ANALISI STATICA LINEARE'!$G$18*'ANALISI STATICA LINEARE'!$G$21*'ANALISI STATICA LINEARE'!$G$27*'ANALISI STATICA LINEARE'!$G$9*('ANALISI STATICA LINEARE'!$G$24/B290),'ANALISI STATICA LINEARE'!$G$18*'ANALISI STATICA LINEARE'!$G$21*'ANALISI STATICA LINEARE'!$G$27*'ANALISI STATICA LINEARE'!$G$9*(('ANALISI STATICA LINEARE'!$G$24*'ANALISI STATICA LINEARE'!$G$25)/B290^2))))</f>
        <v>9.4884508386512953E-2</v>
      </c>
      <c r="D290" s="15">
        <f>1/'ANALISI STATICA LINEARE'!$G$17*IF(B290&lt;'ANALISI STATICA LINEARE'!$G$23,'ANALISI STATICA LINEARE'!$G$18*'ANALISI STATICA LINEARE'!$G$21*'ANALISI STATICA LINEARE'!$G$28*'ANALISI STATICA LINEARE'!$G$9*(B290/'ANALISI STATICA LINEARE'!$G$23+1/('ANALISI STATICA LINEARE'!$G$28*'ANALISI STATICA LINEARE'!$G$9)*(1-B290/'ANALISI STATICA LINEARE'!$G$23)),IF(B290&lt;'ANALISI STATICA LINEARE'!$G$24,'ANALISI STATICA LINEARE'!$G$18*'ANALISI STATICA LINEARE'!$G$21*'ANALISI STATICA LINEARE'!$G$28*'ANALISI STATICA LINEARE'!$G$9,IF(B290&lt;'ANALISI STATICA LINEARE'!$G$25,'ANALISI STATICA LINEARE'!$G$18*'ANALISI STATICA LINEARE'!$G$21*'ANALISI STATICA LINEARE'!$G$28*'ANALISI STATICA LINEARE'!$G$9*('ANALISI STATICA LINEARE'!$G$24/B290),'ANALISI STATICA LINEARE'!$G$18*'ANALISI STATICA LINEARE'!$G$21*'ANALISI STATICA LINEARE'!$G$28*'ANALISI STATICA LINEARE'!$G$9*(('ANALISI STATICA LINEARE'!$G$24*'ANALISI STATICA LINEARE'!$G$25)/B290^2))))</f>
        <v>6.3256338924341973E-2</v>
      </c>
      <c r="E290" s="4"/>
      <c r="F290" s="4"/>
      <c r="G290" s="4"/>
      <c r="H290" s="4"/>
      <c r="I290" s="4"/>
      <c r="J290" s="4"/>
      <c r="K290" s="4"/>
      <c r="L290" s="4"/>
      <c r="M290" s="4"/>
      <c r="N290" s="4"/>
    </row>
    <row r="291" spans="2:14" x14ac:dyDescent="0.25">
      <c r="B291" s="21">
        <f t="shared" si="4"/>
        <v>2.7999999999999843</v>
      </c>
      <c r="C291" s="15">
        <f>1/'ANALISI STATICA LINEARE'!$G$17*IF(B291&lt;'ANALISI STATICA LINEARE'!$G$23,'ANALISI STATICA LINEARE'!$G$18*'ANALISI STATICA LINEARE'!$G$21*'ANALISI STATICA LINEARE'!$G$27*'ANALISI STATICA LINEARE'!$G$9*(B291/'ANALISI STATICA LINEARE'!$G$23+1/('ANALISI STATICA LINEARE'!$G$27*'ANALISI STATICA LINEARE'!$G$9)*(1-B291/'ANALISI STATICA LINEARE'!$G$23)),IF(B291&lt;'ANALISI STATICA LINEARE'!$G$24,'ANALISI STATICA LINEARE'!$G$18*'ANALISI STATICA LINEARE'!$G$21*'ANALISI STATICA LINEARE'!$G$27*'ANALISI STATICA LINEARE'!$G$9,IF(B291&lt;'ANALISI STATICA LINEARE'!$G$25,'ANALISI STATICA LINEARE'!$G$18*'ANALISI STATICA LINEARE'!$G$21*'ANALISI STATICA LINEARE'!$G$27*'ANALISI STATICA LINEARE'!$G$9*('ANALISI STATICA LINEARE'!$G$24/B291),'ANALISI STATICA LINEARE'!$G$18*'ANALISI STATICA LINEARE'!$G$21*'ANALISI STATICA LINEARE'!$G$27*'ANALISI STATICA LINEARE'!$G$9*(('ANALISI STATICA LINEARE'!$G$24*'ANALISI STATICA LINEARE'!$G$25)/B291^2))))</f>
        <v>9.4207972159624453E-2</v>
      </c>
      <c r="D291" s="15">
        <f>1/'ANALISI STATICA LINEARE'!$G$17*IF(B291&lt;'ANALISI STATICA LINEARE'!$G$23,'ANALISI STATICA LINEARE'!$G$18*'ANALISI STATICA LINEARE'!$G$21*'ANALISI STATICA LINEARE'!$G$28*'ANALISI STATICA LINEARE'!$G$9*(B291/'ANALISI STATICA LINEARE'!$G$23+1/('ANALISI STATICA LINEARE'!$G$28*'ANALISI STATICA LINEARE'!$G$9)*(1-B291/'ANALISI STATICA LINEARE'!$G$23)),IF(B291&lt;'ANALISI STATICA LINEARE'!$G$24,'ANALISI STATICA LINEARE'!$G$18*'ANALISI STATICA LINEARE'!$G$21*'ANALISI STATICA LINEARE'!$G$28*'ANALISI STATICA LINEARE'!$G$9,IF(B291&lt;'ANALISI STATICA LINEARE'!$G$25,'ANALISI STATICA LINEARE'!$G$18*'ANALISI STATICA LINEARE'!$G$21*'ANALISI STATICA LINEARE'!$G$28*'ANALISI STATICA LINEARE'!$G$9*('ANALISI STATICA LINEARE'!$G$24/B291),'ANALISI STATICA LINEARE'!$G$18*'ANALISI STATICA LINEARE'!$G$21*'ANALISI STATICA LINEARE'!$G$28*'ANALISI STATICA LINEARE'!$G$9*(('ANALISI STATICA LINEARE'!$G$24*'ANALISI STATICA LINEARE'!$G$25)/B291^2))))</f>
        <v>6.280531477308296E-2</v>
      </c>
      <c r="E291" s="4"/>
      <c r="F291" s="4"/>
      <c r="G291" s="4"/>
      <c r="H291" s="4"/>
      <c r="I291" s="4"/>
      <c r="J291" s="4"/>
      <c r="K291" s="4"/>
      <c r="L291" s="4"/>
      <c r="M291" s="4"/>
      <c r="N291" s="4"/>
    </row>
    <row r="292" spans="2:14" x14ac:dyDescent="0.25">
      <c r="B292" s="21">
        <f t="shared" si="4"/>
        <v>2.8099999999999841</v>
      </c>
      <c r="C292" s="15">
        <f>1/'ANALISI STATICA LINEARE'!$G$17*IF(B292&lt;'ANALISI STATICA LINEARE'!$G$23,'ANALISI STATICA LINEARE'!$G$18*'ANALISI STATICA LINEARE'!$G$21*'ANALISI STATICA LINEARE'!$G$27*'ANALISI STATICA LINEARE'!$G$9*(B292/'ANALISI STATICA LINEARE'!$G$23+1/('ANALISI STATICA LINEARE'!$G$27*'ANALISI STATICA LINEARE'!$G$9)*(1-B292/'ANALISI STATICA LINEARE'!$G$23)),IF(B292&lt;'ANALISI STATICA LINEARE'!$G$24,'ANALISI STATICA LINEARE'!$G$18*'ANALISI STATICA LINEARE'!$G$21*'ANALISI STATICA LINEARE'!$G$27*'ANALISI STATICA LINEARE'!$G$9,IF(B292&lt;'ANALISI STATICA LINEARE'!$G$25,'ANALISI STATICA LINEARE'!$G$18*'ANALISI STATICA LINEARE'!$G$21*'ANALISI STATICA LINEARE'!$G$27*'ANALISI STATICA LINEARE'!$G$9*('ANALISI STATICA LINEARE'!$G$24/B292),'ANALISI STATICA LINEARE'!$G$18*'ANALISI STATICA LINEARE'!$G$21*'ANALISI STATICA LINEARE'!$G$27*'ANALISI STATICA LINEARE'!$G$9*(('ANALISI STATICA LINEARE'!$G$24*'ANALISI STATICA LINEARE'!$G$25)/B292^2))))</f>
        <v>9.3538645879795823E-2</v>
      </c>
      <c r="D292" s="15">
        <f>1/'ANALISI STATICA LINEARE'!$G$17*IF(B292&lt;'ANALISI STATICA LINEARE'!$G$23,'ANALISI STATICA LINEARE'!$G$18*'ANALISI STATICA LINEARE'!$G$21*'ANALISI STATICA LINEARE'!$G$28*'ANALISI STATICA LINEARE'!$G$9*(B292/'ANALISI STATICA LINEARE'!$G$23+1/('ANALISI STATICA LINEARE'!$G$28*'ANALISI STATICA LINEARE'!$G$9)*(1-B292/'ANALISI STATICA LINEARE'!$G$23)),IF(B292&lt;'ANALISI STATICA LINEARE'!$G$24,'ANALISI STATICA LINEARE'!$G$18*'ANALISI STATICA LINEARE'!$G$21*'ANALISI STATICA LINEARE'!$G$28*'ANALISI STATICA LINEARE'!$G$9,IF(B292&lt;'ANALISI STATICA LINEARE'!$G$25,'ANALISI STATICA LINEARE'!$G$18*'ANALISI STATICA LINEARE'!$G$21*'ANALISI STATICA LINEARE'!$G$28*'ANALISI STATICA LINEARE'!$G$9*('ANALISI STATICA LINEARE'!$G$24/B292),'ANALISI STATICA LINEARE'!$G$18*'ANALISI STATICA LINEARE'!$G$21*'ANALISI STATICA LINEARE'!$G$28*'ANALISI STATICA LINEARE'!$G$9*(('ANALISI STATICA LINEARE'!$G$24*'ANALISI STATICA LINEARE'!$G$25)/B292^2))))</f>
        <v>6.2359097253197208E-2</v>
      </c>
      <c r="E292" s="4"/>
      <c r="F292" s="4"/>
      <c r="G292" s="4"/>
      <c r="H292" s="4"/>
      <c r="I292" s="4"/>
      <c r="J292" s="4"/>
      <c r="K292" s="4"/>
      <c r="L292" s="4"/>
      <c r="M292" s="4"/>
      <c r="N292" s="4"/>
    </row>
    <row r="293" spans="2:14" x14ac:dyDescent="0.25">
      <c r="B293" s="21">
        <f t="shared" si="4"/>
        <v>2.8199999999999839</v>
      </c>
      <c r="C293" s="15">
        <f>1/'ANALISI STATICA LINEARE'!$G$17*IF(B293&lt;'ANALISI STATICA LINEARE'!$G$23,'ANALISI STATICA LINEARE'!$G$18*'ANALISI STATICA LINEARE'!$G$21*'ANALISI STATICA LINEARE'!$G$27*'ANALISI STATICA LINEARE'!$G$9*(B293/'ANALISI STATICA LINEARE'!$G$23+1/('ANALISI STATICA LINEARE'!$G$27*'ANALISI STATICA LINEARE'!$G$9)*(1-B293/'ANALISI STATICA LINEARE'!$G$23)),IF(B293&lt;'ANALISI STATICA LINEARE'!$G$24,'ANALISI STATICA LINEARE'!$G$18*'ANALISI STATICA LINEARE'!$G$21*'ANALISI STATICA LINEARE'!$G$27*'ANALISI STATICA LINEARE'!$G$9,IF(B293&lt;'ANALISI STATICA LINEARE'!$G$25,'ANALISI STATICA LINEARE'!$G$18*'ANALISI STATICA LINEARE'!$G$21*'ANALISI STATICA LINEARE'!$G$27*'ANALISI STATICA LINEARE'!$G$9*('ANALISI STATICA LINEARE'!$G$24/B293),'ANALISI STATICA LINEARE'!$G$18*'ANALISI STATICA LINEARE'!$G$21*'ANALISI STATICA LINEARE'!$G$27*'ANALISI STATICA LINEARE'!$G$9*(('ANALISI STATICA LINEARE'!$G$24*'ANALISI STATICA LINEARE'!$G$25)/B293^2))))</f>
        <v>9.287642745981789E-2</v>
      </c>
      <c r="D293" s="15">
        <f>1/'ANALISI STATICA LINEARE'!$G$17*IF(B293&lt;'ANALISI STATICA LINEARE'!$G$23,'ANALISI STATICA LINEARE'!$G$18*'ANALISI STATICA LINEARE'!$G$21*'ANALISI STATICA LINEARE'!$G$28*'ANALISI STATICA LINEARE'!$G$9*(B293/'ANALISI STATICA LINEARE'!$G$23+1/('ANALISI STATICA LINEARE'!$G$28*'ANALISI STATICA LINEARE'!$G$9)*(1-B293/'ANALISI STATICA LINEARE'!$G$23)),IF(B293&lt;'ANALISI STATICA LINEARE'!$G$24,'ANALISI STATICA LINEARE'!$G$18*'ANALISI STATICA LINEARE'!$G$21*'ANALISI STATICA LINEARE'!$G$28*'ANALISI STATICA LINEARE'!$G$9,IF(B293&lt;'ANALISI STATICA LINEARE'!$G$25,'ANALISI STATICA LINEARE'!$G$18*'ANALISI STATICA LINEARE'!$G$21*'ANALISI STATICA LINEARE'!$G$28*'ANALISI STATICA LINEARE'!$G$9*('ANALISI STATICA LINEARE'!$G$24/B293),'ANALISI STATICA LINEARE'!$G$18*'ANALISI STATICA LINEARE'!$G$21*'ANALISI STATICA LINEARE'!$G$28*'ANALISI STATICA LINEARE'!$G$9*(('ANALISI STATICA LINEARE'!$G$24*'ANALISI STATICA LINEARE'!$G$25)/B293^2))))</f>
        <v>6.1917618306545255E-2</v>
      </c>
      <c r="E293" s="4"/>
      <c r="F293" s="4"/>
      <c r="G293" s="4"/>
      <c r="H293" s="4"/>
      <c r="I293" s="4"/>
      <c r="J293" s="4"/>
      <c r="K293" s="4"/>
      <c r="L293" s="4"/>
      <c r="M293" s="4"/>
      <c r="N293" s="4"/>
    </row>
    <row r="294" spans="2:14" x14ac:dyDescent="0.25">
      <c r="B294" s="21">
        <f t="shared" si="4"/>
        <v>2.8299999999999836</v>
      </c>
      <c r="C294" s="15">
        <f>1/'ANALISI STATICA LINEARE'!$G$17*IF(B294&lt;'ANALISI STATICA LINEARE'!$G$23,'ANALISI STATICA LINEARE'!$G$18*'ANALISI STATICA LINEARE'!$G$21*'ANALISI STATICA LINEARE'!$G$27*'ANALISI STATICA LINEARE'!$G$9*(B294/'ANALISI STATICA LINEARE'!$G$23+1/('ANALISI STATICA LINEARE'!$G$27*'ANALISI STATICA LINEARE'!$G$9)*(1-B294/'ANALISI STATICA LINEARE'!$G$23)),IF(B294&lt;'ANALISI STATICA LINEARE'!$G$24,'ANALISI STATICA LINEARE'!$G$18*'ANALISI STATICA LINEARE'!$G$21*'ANALISI STATICA LINEARE'!$G$27*'ANALISI STATICA LINEARE'!$G$9,IF(B294&lt;'ANALISI STATICA LINEARE'!$G$25,'ANALISI STATICA LINEARE'!$G$18*'ANALISI STATICA LINEARE'!$G$21*'ANALISI STATICA LINEARE'!$G$27*'ANALISI STATICA LINEARE'!$G$9*('ANALISI STATICA LINEARE'!$G$24/B294),'ANALISI STATICA LINEARE'!$G$18*'ANALISI STATICA LINEARE'!$G$21*'ANALISI STATICA LINEARE'!$G$27*'ANALISI STATICA LINEARE'!$G$9*(('ANALISI STATICA LINEARE'!$G$24*'ANALISI STATICA LINEARE'!$G$25)/B294^2))))</f>
        <v>9.2221216612950074E-2</v>
      </c>
      <c r="D294" s="15">
        <f>1/'ANALISI STATICA LINEARE'!$G$17*IF(B294&lt;'ANALISI STATICA LINEARE'!$G$23,'ANALISI STATICA LINEARE'!$G$18*'ANALISI STATICA LINEARE'!$G$21*'ANALISI STATICA LINEARE'!$G$28*'ANALISI STATICA LINEARE'!$G$9*(B294/'ANALISI STATICA LINEARE'!$G$23+1/('ANALISI STATICA LINEARE'!$G$28*'ANALISI STATICA LINEARE'!$G$9)*(1-B294/'ANALISI STATICA LINEARE'!$G$23)),IF(B294&lt;'ANALISI STATICA LINEARE'!$G$24,'ANALISI STATICA LINEARE'!$G$18*'ANALISI STATICA LINEARE'!$G$21*'ANALISI STATICA LINEARE'!$G$28*'ANALISI STATICA LINEARE'!$G$9,IF(B294&lt;'ANALISI STATICA LINEARE'!$G$25,'ANALISI STATICA LINEARE'!$G$18*'ANALISI STATICA LINEARE'!$G$21*'ANALISI STATICA LINEARE'!$G$28*'ANALISI STATICA LINEARE'!$G$9*('ANALISI STATICA LINEARE'!$G$24/B294),'ANALISI STATICA LINEARE'!$G$18*'ANALISI STATICA LINEARE'!$G$21*'ANALISI STATICA LINEARE'!$G$28*'ANALISI STATICA LINEARE'!$G$9*(('ANALISI STATICA LINEARE'!$G$24*'ANALISI STATICA LINEARE'!$G$25)/B294^2))))</f>
        <v>6.1480811075300054E-2</v>
      </c>
      <c r="E294" s="4"/>
      <c r="F294" s="4"/>
      <c r="G294" s="4"/>
      <c r="H294" s="4"/>
      <c r="I294" s="4"/>
      <c r="J294" s="4"/>
      <c r="K294" s="4"/>
      <c r="L294" s="4"/>
      <c r="M294" s="4"/>
      <c r="N294" s="4"/>
    </row>
    <row r="295" spans="2:14" x14ac:dyDescent="0.25">
      <c r="B295" s="21">
        <f t="shared" si="4"/>
        <v>2.8399999999999834</v>
      </c>
      <c r="C295" s="15">
        <f>1/'ANALISI STATICA LINEARE'!$G$17*IF(B295&lt;'ANALISI STATICA LINEARE'!$G$23,'ANALISI STATICA LINEARE'!$G$18*'ANALISI STATICA LINEARE'!$G$21*'ANALISI STATICA LINEARE'!$G$27*'ANALISI STATICA LINEARE'!$G$9*(B295/'ANALISI STATICA LINEARE'!$G$23+1/('ANALISI STATICA LINEARE'!$G$27*'ANALISI STATICA LINEARE'!$G$9)*(1-B295/'ANALISI STATICA LINEARE'!$G$23)),IF(B295&lt;'ANALISI STATICA LINEARE'!$G$24,'ANALISI STATICA LINEARE'!$G$18*'ANALISI STATICA LINEARE'!$G$21*'ANALISI STATICA LINEARE'!$G$27*'ANALISI STATICA LINEARE'!$G$9,IF(B295&lt;'ANALISI STATICA LINEARE'!$G$25,'ANALISI STATICA LINEARE'!$G$18*'ANALISI STATICA LINEARE'!$G$21*'ANALISI STATICA LINEARE'!$G$27*'ANALISI STATICA LINEARE'!$G$9*('ANALISI STATICA LINEARE'!$G$24/B295),'ANALISI STATICA LINEARE'!$G$18*'ANALISI STATICA LINEARE'!$G$21*'ANALISI STATICA LINEARE'!$G$27*'ANALISI STATICA LINEARE'!$G$9*(('ANALISI STATICA LINEARE'!$G$24*'ANALISI STATICA LINEARE'!$G$25)/B295^2))))</f>
        <v>9.1572914814949405E-2</v>
      </c>
      <c r="D295" s="15">
        <f>1/'ANALISI STATICA LINEARE'!$G$17*IF(B295&lt;'ANALISI STATICA LINEARE'!$G$23,'ANALISI STATICA LINEARE'!$G$18*'ANALISI STATICA LINEARE'!$G$21*'ANALISI STATICA LINEARE'!$G$28*'ANALISI STATICA LINEARE'!$G$9*(B295/'ANALISI STATICA LINEARE'!$G$23+1/('ANALISI STATICA LINEARE'!$G$28*'ANALISI STATICA LINEARE'!$G$9)*(1-B295/'ANALISI STATICA LINEARE'!$G$23)),IF(B295&lt;'ANALISI STATICA LINEARE'!$G$24,'ANALISI STATICA LINEARE'!$G$18*'ANALISI STATICA LINEARE'!$G$21*'ANALISI STATICA LINEARE'!$G$28*'ANALISI STATICA LINEARE'!$G$9,IF(B295&lt;'ANALISI STATICA LINEARE'!$G$25,'ANALISI STATICA LINEARE'!$G$18*'ANALISI STATICA LINEARE'!$G$21*'ANALISI STATICA LINEARE'!$G$28*'ANALISI STATICA LINEARE'!$G$9*('ANALISI STATICA LINEARE'!$G$24/B295),'ANALISI STATICA LINEARE'!$G$18*'ANALISI STATICA LINEARE'!$G$21*'ANALISI STATICA LINEARE'!$G$28*'ANALISI STATICA LINEARE'!$G$9*(('ANALISI STATICA LINEARE'!$G$24*'ANALISI STATICA LINEARE'!$G$25)/B295^2))))</f>
        <v>6.104860987663293E-2</v>
      </c>
      <c r="E295" s="4"/>
      <c r="F295" s="4"/>
      <c r="G295" s="4"/>
      <c r="H295" s="4"/>
      <c r="I295" s="4"/>
      <c r="J295" s="4"/>
      <c r="K295" s="4"/>
      <c r="L295" s="4"/>
      <c r="M295" s="4"/>
      <c r="N295" s="4"/>
    </row>
    <row r="296" spans="2:14" x14ac:dyDescent="0.25">
      <c r="B296" s="21">
        <f t="shared" si="4"/>
        <v>2.8499999999999832</v>
      </c>
      <c r="C296" s="15">
        <f>1/'ANALISI STATICA LINEARE'!$G$17*IF(B296&lt;'ANALISI STATICA LINEARE'!$G$23,'ANALISI STATICA LINEARE'!$G$18*'ANALISI STATICA LINEARE'!$G$21*'ANALISI STATICA LINEARE'!$G$27*'ANALISI STATICA LINEARE'!$G$9*(B296/'ANALISI STATICA LINEARE'!$G$23+1/('ANALISI STATICA LINEARE'!$G$27*'ANALISI STATICA LINEARE'!$G$9)*(1-B296/'ANALISI STATICA LINEARE'!$G$23)),IF(B296&lt;'ANALISI STATICA LINEARE'!$G$24,'ANALISI STATICA LINEARE'!$G$18*'ANALISI STATICA LINEARE'!$G$21*'ANALISI STATICA LINEARE'!$G$27*'ANALISI STATICA LINEARE'!$G$9,IF(B296&lt;'ANALISI STATICA LINEARE'!$G$25,'ANALISI STATICA LINEARE'!$G$18*'ANALISI STATICA LINEARE'!$G$21*'ANALISI STATICA LINEARE'!$G$27*'ANALISI STATICA LINEARE'!$G$9*('ANALISI STATICA LINEARE'!$G$24/B296),'ANALISI STATICA LINEARE'!$G$18*'ANALISI STATICA LINEARE'!$G$21*'ANALISI STATICA LINEARE'!$G$27*'ANALISI STATICA LINEARE'!$G$9*(('ANALISI STATICA LINEARE'!$G$24*'ANALISI STATICA LINEARE'!$G$25)/B296^2))))</f>
        <v>9.0931425267030602E-2</v>
      </c>
      <c r="D296" s="15">
        <f>1/'ANALISI STATICA LINEARE'!$G$17*IF(B296&lt;'ANALISI STATICA LINEARE'!$G$23,'ANALISI STATICA LINEARE'!$G$18*'ANALISI STATICA LINEARE'!$G$21*'ANALISI STATICA LINEARE'!$G$28*'ANALISI STATICA LINEARE'!$G$9*(B296/'ANALISI STATICA LINEARE'!$G$23+1/('ANALISI STATICA LINEARE'!$G$28*'ANALISI STATICA LINEARE'!$G$9)*(1-B296/'ANALISI STATICA LINEARE'!$G$23)),IF(B296&lt;'ANALISI STATICA LINEARE'!$G$24,'ANALISI STATICA LINEARE'!$G$18*'ANALISI STATICA LINEARE'!$G$21*'ANALISI STATICA LINEARE'!$G$28*'ANALISI STATICA LINEARE'!$G$9,IF(B296&lt;'ANALISI STATICA LINEARE'!$G$25,'ANALISI STATICA LINEARE'!$G$18*'ANALISI STATICA LINEARE'!$G$21*'ANALISI STATICA LINEARE'!$G$28*'ANALISI STATICA LINEARE'!$G$9*('ANALISI STATICA LINEARE'!$G$24/B296),'ANALISI STATICA LINEARE'!$G$18*'ANALISI STATICA LINEARE'!$G$21*'ANALISI STATICA LINEARE'!$G$28*'ANALISI STATICA LINEARE'!$G$9*(('ANALISI STATICA LINEARE'!$G$24*'ANALISI STATICA LINEARE'!$G$25)/B296^2))))</f>
        <v>6.062095017802039E-2</v>
      </c>
      <c r="E296" s="4"/>
      <c r="F296" s="4"/>
      <c r="G296" s="4"/>
      <c r="H296" s="4"/>
      <c r="I296" s="4"/>
      <c r="J296" s="4"/>
      <c r="K296" s="4"/>
      <c r="L296" s="4"/>
      <c r="M296" s="4"/>
      <c r="N296" s="4"/>
    </row>
    <row r="297" spans="2:14" x14ac:dyDescent="0.25">
      <c r="B297" s="21">
        <f t="shared" si="4"/>
        <v>2.859999999999983</v>
      </c>
      <c r="C297" s="15">
        <f>1/'ANALISI STATICA LINEARE'!$G$17*IF(B297&lt;'ANALISI STATICA LINEARE'!$G$23,'ANALISI STATICA LINEARE'!$G$18*'ANALISI STATICA LINEARE'!$G$21*'ANALISI STATICA LINEARE'!$G$27*'ANALISI STATICA LINEARE'!$G$9*(B297/'ANALISI STATICA LINEARE'!$G$23+1/('ANALISI STATICA LINEARE'!$G$27*'ANALISI STATICA LINEARE'!$G$9)*(1-B297/'ANALISI STATICA LINEARE'!$G$23)),IF(B297&lt;'ANALISI STATICA LINEARE'!$G$24,'ANALISI STATICA LINEARE'!$G$18*'ANALISI STATICA LINEARE'!$G$21*'ANALISI STATICA LINEARE'!$G$27*'ANALISI STATICA LINEARE'!$G$9,IF(B297&lt;'ANALISI STATICA LINEARE'!$G$25,'ANALISI STATICA LINEARE'!$G$18*'ANALISI STATICA LINEARE'!$G$21*'ANALISI STATICA LINEARE'!$G$27*'ANALISI STATICA LINEARE'!$G$9*('ANALISI STATICA LINEARE'!$G$24/B297),'ANALISI STATICA LINEARE'!$G$18*'ANALISI STATICA LINEARE'!$G$21*'ANALISI STATICA LINEARE'!$G$27*'ANALISI STATICA LINEARE'!$G$9*(('ANALISI STATICA LINEARE'!$G$24*'ANALISI STATICA LINEARE'!$G$25)/B297^2))))</f>
        <v>9.0296652859731055E-2</v>
      </c>
      <c r="D297" s="15">
        <f>1/'ANALISI STATICA LINEARE'!$G$17*IF(B297&lt;'ANALISI STATICA LINEARE'!$G$23,'ANALISI STATICA LINEARE'!$G$18*'ANALISI STATICA LINEARE'!$G$21*'ANALISI STATICA LINEARE'!$G$28*'ANALISI STATICA LINEARE'!$G$9*(B297/'ANALISI STATICA LINEARE'!$G$23+1/('ANALISI STATICA LINEARE'!$G$28*'ANALISI STATICA LINEARE'!$G$9)*(1-B297/'ANALISI STATICA LINEARE'!$G$23)),IF(B297&lt;'ANALISI STATICA LINEARE'!$G$24,'ANALISI STATICA LINEARE'!$G$18*'ANALISI STATICA LINEARE'!$G$21*'ANALISI STATICA LINEARE'!$G$28*'ANALISI STATICA LINEARE'!$G$9,IF(B297&lt;'ANALISI STATICA LINEARE'!$G$25,'ANALISI STATICA LINEARE'!$G$18*'ANALISI STATICA LINEARE'!$G$21*'ANALISI STATICA LINEARE'!$G$28*'ANALISI STATICA LINEARE'!$G$9*('ANALISI STATICA LINEARE'!$G$24/B297),'ANALISI STATICA LINEARE'!$G$18*'ANALISI STATICA LINEARE'!$G$21*'ANALISI STATICA LINEARE'!$G$28*'ANALISI STATICA LINEARE'!$G$9*(('ANALISI STATICA LINEARE'!$G$24*'ANALISI STATICA LINEARE'!$G$25)/B297^2))))</f>
        <v>6.019776857315403E-2</v>
      </c>
      <c r="E297" s="4"/>
      <c r="F297" s="4"/>
      <c r="G297" s="4"/>
      <c r="H297" s="4"/>
      <c r="I297" s="4"/>
      <c r="J297" s="4"/>
      <c r="K297" s="4"/>
      <c r="L297" s="4"/>
      <c r="M297" s="4"/>
      <c r="N297" s="4"/>
    </row>
    <row r="298" spans="2:14" x14ac:dyDescent="0.25">
      <c r="B298" s="21">
        <f t="shared" si="4"/>
        <v>2.8699999999999828</v>
      </c>
      <c r="C298" s="15">
        <f>1/'ANALISI STATICA LINEARE'!$G$17*IF(B298&lt;'ANALISI STATICA LINEARE'!$G$23,'ANALISI STATICA LINEARE'!$G$18*'ANALISI STATICA LINEARE'!$G$21*'ANALISI STATICA LINEARE'!$G$27*'ANALISI STATICA LINEARE'!$G$9*(B298/'ANALISI STATICA LINEARE'!$G$23+1/('ANALISI STATICA LINEARE'!$G$27*'ANALISI STATICA LINEARE'!$G$9)*(1-B298/'ANALISI STATICA LINEARE'!$G$23)),IF(B298&lt;'ANALISI STATICA LINEARE'!$G$24,'ANALISI STATICA LINEARE'!$G$18*'ANALISI STATICA LINEARE'!$G$21*'ANALISI STATICA LINEARE'!$G$27*'ANALISI STATICA LINEARE'!$G$9,IF(B298&lt;'ANALISI STATICA LINEARE'!$G$25,'ANALISI STATICA LINEARE'!$G$18*'ANALISI STATICA LINEARE'!$G$21*'ANALISI STATICA LINEARE'!$G$27*'ANALISI STATICA LINEARE'!$G$9*('ANALISI STATICA LINEARE'!$G$24/B298),'ANALISI STATICA LINEARE'!$G$18*'ANALISI STATICA LINEARE'!$G$21*'ANALISI STATICA LINEARE'!$G$27*'ANALISI STATICA LINEARE'!$G$9*(('ANALISI STATICA LINEARE'!$G$24*'ANALISI STATICA LINEARE'!$G$25)/B298^2))))</f>
        <v>8.9668504137655702E-2</v>
      </c>
      <c r="D298" s="15">
        <f>1/'ANALISI STATICA LINEARE'!$G$17*IF(B298&lt;'ANALISI STATICA LINEARE'!$G$23,'ANALISI STATICA LINEARE'!$G$18*'ANALISI STATICA LINEARE'!$G$21*'ANALISI STATICA LINEARE'!$G$28*'ANALISI STATICA LINEARE'!$G$9*(B298/'ANALISI STATICA LINEARE'!$G$23+1/('ANALISI STATICA LINEARE'!$G$28*'ANALISI STATICA LINEARE'!$G$9)*(1-B298/'ANALISI STATICA LINEARE'!$G$23)),IF(B298&lt;'ANALISI STATICA LINEARE'!$G$24,'ANALISI STATICA LINEARE'!$G$18*'ANALISI STATICA LINEARE'!$G$21*'ANALISI STATICA LINEARE'!$G$28*'ANALISI STATICA LINEARE'!$G$9,IF(B298&lt;'ANALISI STATICA LINEARE'!$G$25,'ANALISI STATICA LINEARE'!$G$18*'ANALISI STATICA LINEARE'!$G$21*'ANALISI STATICA LINEARE'!$G$28*'ANALISI STATICA LINEARE'!$G$9*('ANALISI STATICA LINEARE'!$G$24/B298),'ANALISI STATICA LINEARE'!$G$18*'ANALISI STATICA LINEARE'!$G$21*'ANALISI STATICA LINEARE'!$G$28*'ANALISI STATICA LINEARE'!$G$9*(('ANALISI STATICA LINEARE'!$G$24*'ANALISI STATICA LINEARE'!$G$25)/B298^2))))</f>
        <v>5.9779002758437137E-2</v>
      </c>
      <c r="E298" s="4"/>
      <c r="F298" s="4"/>
      <c r="G298" s="4"/>
      <c r="H298" s="4"/>
      <c r="I298" s="4"/>
      <c r="J298" s="4"/>
      <c r="K298" s="4"/>
      <c r="L298" s="4"/>
      <c r="M298" s="4"/>
      <c r="N298" s="4"/>
    </row>
    <row r="299" spans="2:14" x14ac:dyDescent="0.25">
      <c r="B299" s="21">
        <f t="shared" si="4"/>
        <v>2.8799999999999826</v>
      </c>
      <c r="C299" s="15">
        <f>1/'ANALISI STATICA LINEARE'!$G$17*IF(B299&lt;'ANALISI STATICA LINEARE'!$G$23,'ANALISI STATICA LINEARE'!$G$18*'ANALISI STATICA LINEARE'!$G$21*'ANALISI STATICA LINEARE'!$G$27*'ANALISI STATICA LINEARE'!$G$9*(B299/'ANALISI STATICA LINEARE'!$G$23+1/('ANALISI STATICA LINEARE'!$G$27*'ANALISI STATICA LINEARE'!$G$9)*(1-B299/'ANALISI STATICA LINEARE'!$G$23)),IF(B299&lt;'ANALISI STATICA LINEARE'!$G$24,'ANALISI STATICA LINEARE'!$G$18*'ANALISI STATICA LINEARE'!$G$21*'ANALISI STATICA LINEARE'!$G$27*'ANALISI STATICA LINEARE'!$G$9,IF(B299&lt;'ANALISI STATICA LINEARE'!$G$25,'ANALISI STATICA LINEARE'!$G$18*'ANALISI STATICA LINEARE'!$G$21*'ANALISI STATICA LINEARE'!$G$27*'ANALISI STATICA LINEARE'!$G$9*('ANALISI STATICA LINEARE'!$G$24/B299),'ANALISI STATICA LINEARE'!$G$18*'ANALISI STATICA LINEARE'!$G$21*'ANALISI STATICA LINEARE'!$G$27*'ANALISI STATICA LINEARE'!$G$9*(('ANALISI STATICA LINEARE'!$G$24*'ANALISI STATICA LINEARE'!$G$25)/B299^2))))</f>
        <v>8.9046887265077188E-2</v>
      </c>
      <c r="D299" s="15">
        <f>1/'ANALISI STATICA LINEARE'!$G$17*IF(B299&lt;'ANALISI STATICA LINEARE'!$G$23,'ANALISI STATICA LINEARE'!$G$18*'ANALISI STATICA LINEARE'!$G$21*'ANALISI STATICA LINEARE'!$G$28*'ANALISI STATICA LINEARE'!$G$9*(B299/'ANALISI STATICA LINEARE'!$G$23+1/('ANALISI STATICA LINEARE'!$G$28*'ANALISI STATICA LINEARE'!$G$9)*(1-B299/'ANALISI STATICA LINEARE'!$G$23)),IF(B299&lt;'ANALISI STATICA LINEARE'!$G$24,'ANALISI STATICA LINEARE'!$G$18*'ANALISI STATICA LINEARE'!$G$21*'ANALISI STATICA LINEARE'!$G$28*'ANALISI STATICA LINEARE'!$G$9,IF(B299&lt;'ANALISI STATICA LINEARE'!$G$25,'ANALISI STATICA LINEARE'!$G$18*'ANALISI STATICA LINEARE'!$G$21*'ANALISI STATICA LINEARE'!$G$28*'ANALISI STATICA LINEARE'!$G$9*('ANALISI STATICA LINEARE'!$G$24/B299),'ANALISI STATICA LINEARE'!$G$18*'ANALISI STATICA LINEARE'!$G$21*'ANALISI STATICA LINEARE'!$G$28*'ANALISI STATICA LINEARE'!$G$9*(('ANALISI STATICA LINEARE'!$G$24*'ANALISI STATICA LINEARE'!$G$25)/B299^2))))</f>
        <v>5.9364591510051447E-2</v>
      </c>
      <c r="E299" s="4"/>
      <c r="F299" s="4"/>
      <c r="G299" s="4"/>
      <c r="H299" s="4"/>
      <c r="I299" s="4"/>
      <c r="J299" s="4"/>
      <c r="K299" s="4"/>
      <c r="L299" s="4"/>
      <c r="M299" s="4"/>
      <c r="N299" s="4"/>
    </row>
    <row r="300" spans="2:14" x14ac:dyDescent="0.25">
      <c r="B300" s="21">
        <f t="shared" si="4"/>
        <v>2.8899999999999824</v>
      </c>
      <c r="C300" s="15">
        <f>1/'ANALISI STATICA LINEARE'!$G$17*IF(B300&lt;'ANALISI STATICA LINEARE'!$G$23,'ANALISI STATICA LINEARE'!$G$18*'ANALISI STATICA LINEARE'!$G$21*'ANALISI STATICA LINEARE'!$G$27*'ANALISI STATICA LINEARE'!$G$9*(B300/'ANALISI STATICA LINEARE'!$G$23+1/('ANALISI STATICA LINEARE'!$G$27*'ANALISI STATICA LINEARE'!$G$9)*(1-B300/'ANALISI STATICA LINEARE'!$G$23)),IF(B300&lt;'ANALISI STATICA LINEARE'!$G$24,'ANALISI STATICA LINEARE'!$G$18*'ANALISI STATICA LINEARE'!$G$21*'ANALISI STATICA LINEARE'!$G$27*'ANALISI STATICA LINEARE'!$G$9,IF(B300&lt;'ANALISI STATICA LINEARE'!$G$25,'ANALISI STATICA LINEARE'!$G$18*'ANALISI STATICA LINEARE'!$G$21*'ANALISI STATICA LINEARE'!$G$27*'ANALISI STATICA LINEARE'!$G$9*('ANALISI STATICA LINEARE'!$G$24/B300),'ANALISI STATICA LINEARE'!$G$18*'ANALISI STATICA LINEARE'!$G$21*'ANALISI STATICA LINEARE'!$G$27*'ANALISI STATICA LINEARE'!$G$9*(('ANALISI STATICA LINEARE'!$G$24*'ANALISI STATICA LINEARE'!$G$25)/B300^2))))</f>
        <v>8.8431711992367934E-2</v>
      </c>
      <c r="D300" s="15">
        <f>1/'ANALISI STATICA LINEARE'!$G$17*IF(B300&lt;'ANALISI STATICA LINEARE'!$G$23,'ANALISI STATICA LINEARE'!$G$18*'ANALISI STATICA LINEARE'!$G$21*'ANALISI STATICA LINEARE'!$G$28*'ANALISI STATICA LINEARE'!$G$9*(B300/'ANALISI STATICA LINEARE'!$G$23+1/('ANALISI STATICA LINEARE'!$G$28*'ANALISI STATICA LINEARE'!$G$9)*(1-B300/'ANALISI STATICA LINEARE'!$G$23)),IF(B300&lt;'ANALISI STATICA LINEARE'!$G$24,'ANALISI STATICA LINEARE'!$G$18*'ANALISI STATICA LINEARE'!$G$21*'ANALISI STATICA LINEARE'!$G$28*'ANALISI STATICA LINEARE'!$G$9,IF(B300&lt;'ANALISI STATICA LINEARE'!$G$25,'ANALISI STATICA LINEARE'!$G$18*'ANALISI STATICA LINEARE'!$G$21*'ANALISI STATICA LINEARE'!$G$28*'ANALISI STATICA LINEARE'!$G$9*('ANALISI STATICA LINEARE'!$G$24/B300),'ANALISI STATICA LINEARE'!$G$18*'ANALISI STATICA LINEARE'!$G$21*'ANALISI STATICA LINEARE'!$G$28*'ANALISI STATICA LINEARE'!$G$9*(('ANALISI STATICA LINEARE'!$G$24*'ANALISI STATICA LINEARE'!$G$25)/B300^2))))</f>
        <v>5.8954474661578618E-2</v>
      </c>
      <c r="E300" s="4"/>
      <c r="F300" s="4"/>
      <c r="G300" s="4"/>
      <c r="H300" s="4"/>
      <c r="I300" s="4"/>
      <c r="J300" s="4"/>
      <c r="K300" s="4"/>
      <c r="L300" s="4"/>
      <c r="M300" s="4"/>
      <c r="N300" s="4"/>
    </row>
    <row r="301" spans="2:14" x14ac:dyDescent="0.25">
      <c r="B301" s="21">
        <f t="shared" si="4"/>
        <v>2.8999999999999821</v>
      </c>
      <c r="C301" s="15">
        <f>1/'ANALISI STATICA LINEARE'!$G$17*IF(B301&lt;'ANALISI STATICA LINEARE'!$G$23,'ANALISI STATICA LINEARE'!$G$18*'ANALISI STATICA LINEARE'!$G$21*'ANALISI STATICA LINEARE'!$G$27*'ANALISI STATICA LINEARE'!$G$9*(B301/'ANALISI STATICA LINEARE'!$G$23+1/('ANALISI STATICA LINEARE'!$G$27*'ANALISI STATICA LINEARE'!$G$9)*(1-B301/'ANALISI STATICA LINEARE'!$G$23)),IF(B301&lt;'ANALISI STATICA LINEARE'!$G$24,'ANALISI STATICA LINEARE'!$G$18*'ANALISI STATICA LINEARE'!$G$21*'ANALISI STATICA LINEARE'!$G$27*'ANALISI STATICA LINEARE'!$G$9,IF(B301&lt;'ANALISI STATICA LINEARE'!$G$25,'ANALISI STATICA LINEARE'!$G$18*'ANALISI STATICA LINEARE'!$G$21*'ANALISI STATICA LINEARE'!$G$27*'ANALISI STATICA LINEARE'!$G$9*('ANALISI STATICA LINEARE'!$G$24/B301),'ANALISI STATICA LINEARE'!$G$18*'ANALISI STATICA LINEARE'!$G$21*'ANALISI STATICA LINEARE'!$G$27*'ANALISI STATICA LINEARE'!$G$9*(('ANALISI STATICA LINEARE'!$G$24*'ANALISI STATICA LINEARE'!$G$25)/B301^2))))</f>
        <v>8.7822889623240946E-2</v>
      </c>
      <c r="D301" s="15">
        <f>1/'ANALISI STATICA LINEARE'!$G$17*IF(B301&lt;'ANALISI STATICA LINEARE'!$G$23,'ANALISI STATICA LINEARE'!$G$18*'ANALISI STATICA LINEARE'!$G$21*'ANALISI STATICA LINEARE'!$G$28*'ANALISI STATICA LINEARE'!$G$9*(B301/'ANALISI STATICA LINEARE'!$G$23+1/('ANALISI STATICA LINEARE'!$G$28*'ANALISI STATICA LINEARE'!$G$9)*(1-B301/'ANALISI STATICA LINEARE'!$G$23)),IF(B301&lt;'ANALISI STATICA LINEARE'!$G$24,'ANALISI STATICA LINEARE'!$G$18*'ANALISI STATICA LINEARE'!$G$21*'ANALISI STATICA LINEARE'!$G$28*'ANALISI STATICA LINEARE'!$G$9,IF(B301&lt;'ANALISI STATICA LINEARE'!$G$25,'ANALISI STATICA LINEARE'!$G$18*'ANALISI STATICA LINEARE'!$G$21*'ANALISI STATICA LINEARE'!$G$28*'ANALISI STATICA LINEARE'!$G$9*('ANALISI STATICA LINEARE'!$G$24/B301),'ANALISI STATICA LINEARE'!$G$18*'ANALISI STATICA LINEARE'!$G$21*'ANALISI STATICA LINEARE'!$G$28*'ANALISI STATICA LINEARE'!$G$9*(('ANALISI STATICA LINEARE'!$G$24*'ANALISI STATICA LINEARE'!$G$25)/B301^2))))</f>
        <v>5.8548593082160628E-2</v>
      </c>
      <c r="E301" s="4"/>
      <c r="F301" s="4"/>
      <c r="G301" s="4"/>
      <c r="H301" s="4"/>
      <c r="I301" s="4"/>
      <c r="J301" s="4"/>
      <c r="K301" s="4"/>
      <c r="L301" s="4"/>
      <c r="M301" s="4"/>
      <c r="N301" s="4"/>
    </row>
    <row r="302" spans="2:14" x14ac:dyDescent="0.25">
      <c r="B302" s="21">
        <f t="shared" si="4"/>
        <v>2.9099999999999819</v>
      </c>
      <c r="C302" s="15">
        <f>1/'ANALISI STATICA LINEARE'!$G$17*IF(B302&lt;'ANALISI STATICA LINEARE'!$G$23,'ANALISI STATICA LINEARE'!$G$18*'ANALISI STATICA LINEARE'!$G$21*'ANALISI STATICA LINEARE'!$G$27*'ANALISI STATICA LINEARE'!$G$9*(B302/'ANALISI STATICA LINEARE'!$G$23+1/('ANALISI STATICA LINEARE'!$G$27*'ANALISI STATICA LINEARE'!$G$9)*(1-B302/'ANALISI STATICA LINEARE'!$G$23)),IF(B302&lt;'ANALISI STATICA LINEARE'!$G$24,'ANALISI STATICA LINEARE'!$G$18*'ANALISI STATICA LINEARE'!$G$21*'ANALISI STATICA LINEARE'!$G$27*'ANALISI STATICA LINEARE'!$G$9,IF(B302&lt;'ANALISI STATICA LINEARE'!$G$25,'ANALISI STATICA LINEARE'!$G$18*'ANALISI STATICA LINEARE'!$G$21*'ANALISI STATICA LINEARE'!$G$27*'ANALISI STATICA LINEARE'!$G$9*('ANALISI STATICA LINEARE'!$G$24/B302),'ANALISI STATICA LINEARE'!$G$18*'ANALISI STATICA LINEARE'!$G$21*'ANALISI STATICA LINEARE'!$G$27*'ANALISI STATICA LINEARE'!$G$9*(('ANALISI STATICA LINEARE'!$G$24*'ANALISI STATICA LINEARE'!$G$25)/B302^2))))</f>
        <v>8.7220332982777316E-2</v>
      </c>
      <c r="D302" s="15">
        <f>1/'ANALISI STATICA LINEARE'!$G$17*IF(B302&lt;'ANALISI STATICA LINEARE'!$G$23,'ANALISI STATICA LINEARE'!$G$18*'ANALISI STATICA LINEARE'!$G$21*'ANALISI STATICA LINEARE'!$G$28*'ANALISI STATICA LINEARE'!$G$9*(B302/'ANALISI STATICA LINEARE'!$G$23+1/('ANALISI STATICA LINEARE'!$G$28*'ANALISI STATICA LINEARE'!$G$9)*(1-B302/'ANALISI STATICA LINEARE'!$G$23)),IF(B302&lt;'ANALISI STATICA LINEARE'!$G$24,'ANALISI STATICA LINEARE'!$G$18*'ANALISI STATICA LINEARE'!$G$21*'ANALISI STATICA LINEARE'!$G$28*'ANALISI STATICA LINEARE'!$G$9,IF(B302&lt;'ANALISI STATICA LINEARE'!$G$25,'ANALISI STATICA LINEARE'!$G$18*'ANALISI STATICA LINEARE'!$G$21*'ANALISI STATICA LINEARE'!$G$28*'ANALISI STATICA LINEARE'!$G$9*('ANALISI STATICA LINEARE'!$G$24/B302),'ANALISI STATICA LINEARE'!$G$18*'ANALISI STATICA LINEARE'!$G$21*'ANALISI STATICA LINEARE'!$G$28*'ANALISI STATICA LINEARE'!$G$9*(('ANALISI STATICA LINEARE'!$G$24*'ANALISI STATICA LINEARE'!$G$25)/B302^2))))</f>
        <v>5.8146888655184872E-2</v>
      </c>
      <c r="E302" s="4"/>
      <c r="F302" s="4"/>
      <c r="G302" s="4"/>
      <c r="H302" s="4"/>
      <c r="I302" s="4"/>
      <c r="J302" s="4"/>
      <c r="K302" s="4"/>
      <c r="L302" s="4"/>
      <c r="M302" s="4"/>
      <c r="N302" s="4"/>
    </row>
    <row r="303" spans="2:14" x14ac:dyDescent="0.25">
      <c r="B303" s="21">
        <f t="shared" si="4"/>
        <v>2.9199999999999817</v>
      </c>
      <c r="C303" s="15">
        <f>1/'ANALISI STATICA LINEARE'!$G$17*IF(B303&lt;'ANALISI STATICA LINEARE'!$G$23,'ANALISI STATICA LINEARE'!$G$18*'ANALISI STATICA LINEARE'!$G$21*'ANALISI STATICA LINEARE'!$G$27*'ANALISI STATICA LINEARE'!$G$9*(B303/'ANALISI STATICA LINEARE'!$G$23+1/('ANALISI STATICA LINEARE'!$G$27*'ANALISI STATICA LINEARE'!$G$9)*(1-B303/'ANALISI STATICA LINEARE'!$G$23)),IF(B303&lt;'ANALISI STATICA LINEARE'!$G$24,'ANALISI STATICA LINEARE'!$G$18*'ANALISI STATICA LINEARE'!$G$21*'ANALISI STATICA LINEARE'!$G$27*'ANALISI STATICA LINEARE'!$G$9,IF(B303&lt;'ANALISI STATICA LINEARE'!$G$25,'ANALISI STATICA LINEARE'!$G$18*'ANALISI STATICA LINEARE'!$G$21*'ANALISI STATICA LINEARE'!$G$27*'ANALISI STATICA LINEARE'!$G$9*('ANALISI STATICA LINEARE'!$G$24/B303),'ANALISI STATICA LINEARE'!$G$18*'ANALISI STATICA LINEARE'!$G$21*'ANALISI STATICA LINEARE'!$G$27*'ANALISI STATICA LINEARE'!$G$9*(('ANALISI STATICA LINEARE'!$G$24*'ANALISI STATICA LINEARE'!$G$25)/B303^2))))</f>
        <v>8.6623956386218864E-2</v>
      </c>
      <c r="D303" s="15">
        <f>1/'ANALISI STATICA LINEARE'!$G$17*IF(B303&lt;'ANALISI STATICA LINEARE'!$G$23,'ANALISI STATICA LINEARE'!$G$18*'ANALISI STATICA LINEARE'!$G$21*'ANALISI STATICA LINEARE'!$G$28*'ANALISI STATICA LINEARE'!$G$9*(B303/'ANALISI STATICA LINEARE'!$G$23+1/('ANALISI STATICA LINEARE'!$G$28*'ANALISI STATICA LINEARE'!$G$9)*(1-B303/'ANALISI STATICA LINEARE'!$G$23)),IF(B303&lt;'ANALISI STATICA LINEARE'!$G$24,'ANALISI STATICA LINEARE'!$G$18*'ANALISI STATICA LINEARE'!$G$21*'ANALISI STATICA LINEARE'!$G$28*'ANALISI STATICA LINEARE'!$G$9,IF(B303&lt;'ANALISI STATICA LINEARE'!$G$25,'ANALISI STATICA LINEARE'!$G$18*'ANALISI STATICA LINEARE'!$G$21*'ANALISI STATICA LINEARE'!$G$28*'ANALISI STATICA LINEARE'!$G$9*('ANALISI STATICA LINEARE'!$G$24/B303),'ANALISI STATICA LINEARE'!$G$18*'ANALISI STATICA LINEARE'!$G$21*'ANALISI STATICA LINEARE'!$G$28*'ANALISI STATICA LINEARE'!$G$9*(('ANALISI STATICA LINEARE'!$G$24*'ANALISI STATICA LINEARE'!$G$25)/B303^2))))</f>
        <v>5.7749304257479234E-2</v>
      </c>
      <c r="E303" s="4"/>
      <c r="F303" s="4"/>
      <c r="G303" s="4"/>
      <c r="H303" s="4"/>
      <c r="I303" s="4"/>
      <c r="J303" s="4"/>
      <c r="K303" s="4"/>
      <c r="L303" s="4"/>
      <c r="M303" s="4"/>
      <c r="N303" s="4"/>
    </row>
    <row r="304" spans="2:14" x14ac:dyDescent="0.25">
      <c r="B304" s="21">
        <f t="shared" si="4"/>
        <v>2.9299999999999815</v>
      </c>
      <c r="C304" s="15">
        <f>1/'ANALISI STATICA LINEARE'!$G$17*IF(B304&lt;'ANALISI STATICA LINEARE'!$G$23,'ANALISI STATICA LINEARE'!$G$18*'ANALISI STATICA LINEARE'!$G$21*'ANALISI STATICA LINEARE'!$G$27*'ANALISI STATICA LINEARE'!$G$9*(B304/'ANALISI STATICA LINEARE'!$G$23+1/('ANALISI STATICA LINEARE'!$G$27*'ANALISI STATICA LINEARE'!$G$9)*(1-B304/'ANALISI STATICA LINEARE'!$G$23)),IF(B304&lt;'ANALISI STATICA LINEARE'!$G$24,'ANALISI STATICA LINEARE'!$G$18*'ANALISI STATICA LINEARE'!$G$21*'ANALISI STATICA LINEARE'!$G$27*'ANALISI STATICA LINEARE'!$G$9,IF(B304&lt;'ANALISI STATICA LINEARE'!$G$25,'ANALISI STATICA LINEARE'!$G$18*'ANALISI STATICA LINEARE'!$G$21*'ANALISI STATICA LINEARE'!$G$27*'ANALISI STATICA LINEARE'!$G$9*('ANALISI STATICA LINEARE'!$G$24/B304),'ANALISI STATICA LINEARE'!$G$18*'ANALISI STATICA LINEARE'!$G$21*'ANALISI STATICA LINEARE'!$G$27*'ANALISI STATICA LINEARE'!$G$9*(('ANALISI STATICA LINEARE'!$G$24*'ANALISI STATICA LINEARE'!$G$25)/B304^2))))</f>
        <v>8.603367560850525E-2</v>
      </c>
      <c r="D304" s="15">
        <f>1/'ANALISI STATICA LINEARE'!$G$17*IF(B304&lt;'ANALISI STATICA LINEARE'!$G$23,'ANALISI STATICA LINEARE'!$G$18*'ANALISI STATICA LINEARE'!$G$21*'ANALISI STATICA LINEARE'!$G$28*'ANALISI STATICA LINEARE'!$G$9*(B304/'ANALISI STATICA LINEARE'!$G$23+1/('ANALISI STATICA LINEARE'!$G$28*'ANALISI STATICA LINEARE'!$G$9)*(1-B304/'ANALISI STATICA LINEARE'!$G$23)),IF(B304&lt;'ANALISI STATICA LINEARE'!$G$24,'ANALISI STATICA LINEARE'!$G$18*'ANALISI STATICA LINEARE'!$G$21*'ANALISI STATICA LINEARE'!$G$28*'ANALISI STATICA LINEARE'!$G$9,IF(B304&lt;'ANALISI STATICA LINEARE'!$G$25,'ANALISI STATICA LINEARE'!$G$18*'ANALISI STATICA LINEARE'!$G$21*'ANALISI STATICA LINEARE'!$G$28*'ANALISI STATICA LINEARE'!$G$9*('ANALISI STATICA LINEARE'!$G$24/B304),'ANALISI STATICA LINEARE'!$G$18*'ANALISI STATICA LINEARE'!$G$21*'ANALISI STATICA LINEARE'!$G$28*'ANALISI STATICA LINEARE'!$G$9*(('ANALISI STATICA LINEARE'!$G$24*'ANALISI STATICA LINEARE'!$G$25)/B304^2))))</f>
        <v>5.7355783739003505E-2</v>
      </c>
      <c r="E304" s="4"/>
      <c r="F304" s="4"/>
      <c r="G304" s="4"/>
      <c r="H304" s="4"/>
      <c r="I304" s="4"/>
      <c r="J304" s="4"/>
      <c r="K304" s="4"/>
      <c r="L304" s="4"/>
      <c r="M304" s="4"/>
      <c r="N304" s="4"/>
    </row>
    <row r="305" spans="2:14" x14ac:dyDescent="0.25">
      <c r="B305" s="21">
        <f t="shared" si="4"/>
        <v>2.9399999999999813</v>
      </c>
      <c r="C305" s="15">
        <f>1/'ANALISI STATICA LINEARE'!$G$17*IF(B305&lt;'ANALISI STATICA LINEARE'!$G$23,'ANALISI STATICA LINEARE'!$G$18*'ANALISI STATICA LINEARE'!$G$21*'ANALISI STATICA LINEARE'!$G$27*'ANALISI STATICA LINEARE'!$G$9*(B305/'ANALISI STATICA LINEARE'!$G$23+1/('ANALISI STATICA LINEARE'!$G$27*'ANALISI STATICA LINEARE'!$G$9)*(1-B305/'ANALISI STATICA LINEARE'!$G$23)),IF(B305&lt;'ANALISI STATICA LINEARE'!$G$24,'ANALISI STATICA LINEARE'!$G$18*'ANALISI STATICA LINEARE'!$G$21*'ANALISI STATICA LINEARE'!$G$27*'ANALISI STATICA LINEARE'!$G$9,IF(B305&lt;'ANALISI STATICA LINEARE'!$G$25,'ANALISI STATICA LINEARE'!$G$18*'ANALISI STATICA LINEARE'!$G$21*'ANALISI STATICA LINEARE'!$G$27*'ANALISI STATICA LINEARE'!$G$9*('ANALISI STATICA LINEARE'!$G$24/B305),'ANALISI STATICA LINEARE'!$G$18*'ANALISI STATICA LINEARE'!$G$21*'ANALISI STATICA LINEARE'!$G$27*'ANALISI STATICA LINEARE'!$G$9*(('ANALISI STATICA LINEARE'!$G$24*'ANALISI STATICA LINEARE'!$G$25)/B305^2))))</f>
        <v>8.5449407854534781E-2</v>
      </c>
      <c r="D305" s="15">
        <f>1/'ANALISI STATICA LINEARE'!$G$17*IF(B305&lt;'ANALISI STATICA LINEARE'!$G$23,'ANALISI STATICA LINEARE'!$G$18*'ANALISI STATICA LINEARE'!$G$21*'ANALISI STATICA LINEARE'!$G$28*'ANALISI STATICA LINEARE'!$G$9*(B305/'ANALISI STATICA LINEARE'!$G$23+1/('ANALISI STATICA LINEARE'!$G$28*'ANALISI STATICA LINEARE'!$G$9)*(1-B305/'ANALISI STATICA LINEARE'!$G$23)),IF(B305&lt;'ANALISI STATICA LINEARE'!$G$24,'ANALISI STATICA LINEARE'!$G$18*'ANALISI STATICA LINEARE'!$G$21*'ANALISI STATICA LINEARE'!$G$28*'ANALISI STATICA LINEARE'!$G$9,IF(B305&lt;'ANALISI STATICA LINEARE'!$G$25,'ANALISI STATICA LINEARE'!$G$18*'ANALISI STATICA LINEARE'!$G$21*'ANALISI STATICA LINEARE'!$G$28*'ANALISI STATICA LINEARE'!$G$9*('ANALISI STATICA LINEARE'!$G$24/B305),'ANALISI STATICA LINEARE'!$G$18*'ANALISI STATICA LINEARE'!$G$21*'ANALISI STATICA LINEARE'!$G$28*'ANALISI STATICA LINEARE'!$G$9*(('ANALISI STATICA LINEARE'!$G$24*'ANALISI STATICA LINEARE'!$G$25)/B305^2))))</f>
        <v>5.6966271903023183E-2</v>
      </c>
      <c r="E305" s="4"/>
      <c r="F305" s="4"/>
      <c r="G305" s="4"/>
      <c r="H305" s="4"/>
      <c r="I305" s="4"/>
      <c r="J305" s="4"/>
      <c r="K305" s="4"/>
      <c r="L305" s="4"/>
      <c r="M305" s="4"/>
      <c r="N305" s="4"/>
    </row>
    <row r="306" spans="2:14" x14ac:dyDescent="0.25">
      <c r="B306" s="21">
        <f t="shared" si="4"/>
        <v>2.9499999999999811</v>
      </c>
      <c r="C306" s="15">
        <f>1/'ANALISI STATICA LINEARE'!$G$17*IF(B306&lt;'ANALISI STATICA LINEARE'!$G$23,'ANALISI STATICA LINEARE'!$G$18*'ANALISI STATICA LINEARE'!$G$21*'ANALISI STATICA LINEARE'!$G$27*'ANALISI STATICA LINEARE'!$G$9*(B306/'ANALISI STATICA LINEARE'!$G$23+1/('ANALISI STATICA LINEARE'!$G$27*'ANALISI STATICA LINEARE'!$G$9)*(1-B306/'ANALISI STATICA LINEARE'!$G$23)),IF(B306&lt;'ANALISI STATICA LINEARE'!$G$24,'ANALISI STATICA LINEARE'!$G$18*'ANALISI STATICA LINEARE'!$G$21*'ANALISI STATICA LINEARE'!$G$27*'ANALISI STATICA LINEARE'!$G$9,IF(B306&lt;'ANALISI STATICA LINEARE'!$G$25,'ANALISI STATICA LINEARE'!$G$18*'ANALISI STATICA LINEARE'!$G$21*'ANALISI STATICA LINEARE'!$G$27*'ANALISI STATICA LINEARE'!$G$9*('ANALISI STATICA LINEARE'!$G$24/B306),'ANALISI STATICA LINEARE'!$G$18*'ANALISI STATICA LINEARE'!$G$21*'ANALISI STATICA LINEARE'!$G$27*'ANALISI STATICA LINEARE'!$G$9*(('ANALISI STATICA LINEARE'!$G$24*'ANALISI STATICA LINEARE'!$G$25)/B306^2))))</f>
        <v>8.487107173013006E-2</v>
      </c>
      <c r="D306" s="15">
        <f>1/'ANALISI STATICA LINEARE'!$G$17*IF(B306&lt;'ANALISI STATICA LINEARE'!$G$23,'ANALISI STATICA LINEARE'!$G$18*'ANALISI STATICA LINEARE'!$G$21*'ANALISI STATICA LINEARE'!$G$28*'ANALISI STATICA LINEARE'!$G$9*(B306/'ANALISI STATICA LINEARE'!$G$23+1/('ANALISI STATICA LINEARE'!$G$28*'ANALISI STATICA LINEARE'!$G$9)*(1-B306/'ANALISI STATICA LINEARE'!$G$23)),IF(B306&lt;'ANALISI STATICA LINEARE'!$G$24,'ANALISI STATICA LINEARE'!$G$18*'ANALISI STATICA LINEARE'!$G$21*'ANALISI STATICA LINEARE'!$G$28*'ANALISI STATICA LINEARE'!$G$9,IF(B306&lt;'ANALISI STATICA LINEARE'!$G$25,'ANALISI STATICA LINEARE'!$G$18*'ANALISI STATICA LINEARE'!$G$21*'ANALISI STATICA LINEARE'!$G$28*'ANALISI STATICA LINEARE'!$G$9*('ANALISI STATICA LINEARE'!$G$24/B306),'ANALISI STATICA LINEARE'!$G$18*'ANALISI STATICA LINEARE'!$G$21*'ANALISI STATICA LINEARE'!$G$28*'ANALISI STATICA LINEARE'!$G$9*(('ANALISI STATICA LINEARE'!$G$24*'ANALISI STATICA LINEARE'!$G$25)/B306^2))))</f>
        <v>5.6580714486753371E-2</v>
      </c>
      <c r="E306" s="4"/>
      <c r="F306" s="4"/>
      <c r="G306" s="4"/>
      <c r="H306" s="4"/>
      <c r="I306" s="4"/>
      <c r="J306" s="4"/>
      <c r="K306" s="4"/>
      <c r="L306" s="4"/>
      <c r="M306" s="4"/>
      <c r="N306" s="4"/>
    </row>
    <row r="307" spans="2:14" x14ac:dyDescent="0.25">
      <c r="B307" s="21">
        <f t="shared" si="4"/>
        <v>2.9599999999999809</v>
      </c>
      <c r="C307" s="15">
        <f>1/'ANALISI STATICA LINEARE'!$G$17*IF(B307&lt;'ANALISI STATICA LINEARE'!$G$23,'ANALISI STATICA LINEARE'!$G$18*'ANALISI STATICA LINEARE'!$G$21*'ANALISI STATICA LINEARE'!$G$27*'ANALISI STATICA LINEARE'!$G$9*(B307/'ANALISI STATICA LINEARE'!$G$23+1/('ANALISI STATICA LINEARE'!$G$27*'ANALISI STATICA LINEARE'!$G$9)*(1-B307/'ANALISI STATICA LINEARE'!$G$23)),IF(B307&lt;'ANALISI STATICA LINEARE'!$G$24,'ANALISI STATICA LINEARE'!$G$18*'ANALISI STATICA LINEARE'!$G$21*'ANALISI STATICA LINEARE'!$G$27*'ANALISI STATICA LINEARE'!$G$9,IF(B307&lt;'ANALISI STATICA LINEARE'!$G$25,'ANALISI STATICA LINEARE'!$G$18*'ANALISI STATICA LINEARE'!$G$21*'ANALISI STATICA LINEARE'!$G$27*'ANALISI STATICA LINEARE'!$G$9*('ANALISI STATICA LINEARE'!$G$24/B307),'ANALISI STATICA LINEARE'!$G$18*'ANALISI STATICA LINEARE'!$G$21*'ANALISI STATICA LINEARE'!$G$27*'ANALISI STATICA LINEARE'!$G$9*(('ANALISI STATICA LINEARE'!$G$24*'ANALISI STATICA LINEARE'!$G$25)/B307^2))))</f>
        <v>8.4298587213688936E-2</v>
      </c>
      <c r="D307" s="15">
        <f>1/'ANALISI STATICA LINEARE'!$G$17*IF(B307&lt;'ANALISI STATICA LINEARE'!$G$23,'ANALISI STATICA LINEARE'!$G$18*'ANALISI STATICA LINEARE'!$G$21*'ANALISI STATICA LINEARE'!$G$28*'ANALISI STATICA LINEARE'!$G$9*(B307/'ANALISI STATICA LINEARE'!$G$23+1/('ANALISI STATICA LINEARE'!$G$28*'ANALISI STATICA LINEARE'!$G$9)*(1-B307/'ANALISI STATICA LINEARE'!$G$23)),IF(B307&lt;'ANALISI STATICA LINEARE'!$G$24,'ANALISI STATICA LINEARE'!$G$18*'ANALISI STATICA LINEARE'!$G$21*'ANALISI STATICA LINEARE'!$G$28*'ANALISI STATICA LINEARE'!$G$9,IF(B307&lt;'ANALISI STATICA LINEARE'!$G$25,'ANALISI STATICA LINEARE'!$G$18*'ANALISI STATICA LINEARE'!$G$21*'ANALISI STATICA LINEARE'!$G$28*'ANALISI STATICA LINEARE'!$G$9*('ANALISI STATICA LINEARE'!$G$24/B307),'ANALISI STATICA LINEARE'!$G$18*'ANALISI STATICA LINEARE'!$G$21*'ANALISI STATICA LINEARE'!$G$28*'ANALISI STATICA LINEARE'!$G$9*(('ANALISI STATICA LINEARE'!$G$24*'ANALISI STATICA LINEARE'!$G$25)/B307^2))))</f>
        <v>5.6199058142459291E-2</v>
      </c>
      <c r="E307" s="4"/>
      <c r="F307" s="4"/>
      <c r="G307" s="4"/>
      <c r="H307" s="4"/>
      <c r="I307" s="4"/>
      <c r="J307" s="4"/>
      <c r="K307" s="4"/>
      <c r="L307" s="4"/>
      <c r="M307" s="4"/>
      <c r="N307" s="4"/>
    </row>
    <row r="308" spans="2:14" x14ac:dyDescent="0.25">
      <c r="B308" s="21">
        <f t="shared" si="4"/>
        <v>2.9699999999999807</v>
      </c>
      <c r="C308" s="15">
        <f>1/'ANALISI STATICA LINEARE'!$G$17*IF(B308&lt;'ANALISI STATICA LINEARE'!$G$23,'ANALISI STATICA LINEARE'!$G$18*'ANALISI STATICA LINEARE'!$G$21*'ANALISI STATICA LINEARE'!$G$27*'ANALISI STATICA LINEARE'!$G$9*(B308/'ANALISI STATICA LINEARE'!$G$23+1/('ANALISI STATICA LINEARE'!$G$27*'ANALISI STATICA LINEARE'!$G$9)*(1-B308/'ANALISI STATICA LINEARE'!$G$23)),IF(B308&lt;'ANALISI STATICA LINEARE'!$G$24,'ANALISI STATICA LINEARE'!$G$18*'ANALISI STATICA LINEARE'!$G$21*'ANALISI STATICA LINEARE'!$G$27*'ANALISI STATICA LINEARE'!$G$9,IF(B308&lt;'ANALISI STATICA LINEARE'!$G$25,'ANALISI STATICA LINEARE'!$G$18*'ANALISI STATICA LINEARE'!$G$21*'ANALISI STATICA LINEARE'!$G$27*'ANALISI STATICA LINEARE'!$G$9*('ANALISI STATICA LINEARE'!$G$24/B308),'ANALISI STATICA LINEARE'!$G$18*'ANALISI STATICA LINEARE'!$G$21*'ANALISI STATICA LINEARE'!$G$27*'ANALISI STATICA LINEARE'!$G$9*(('ANALISI STATICA LINEARE'!$G$24*'ANALISI STATICA LINEARE'!$G$25)/B308^2))))</f>
        <v>8.3731875628502428E-2</v>
      </c>
      <c r="D308" s="15">
        <f>1/'ANALISI STATICA LINEARE'!$G$17*IF(B308&lt;'ANALISI STATICA LINEARE'!$G$23,'ANALISI STATICA LINEARE'!$G$18*'ANALISI STATICA LINEARE'!$G$21*'ANALISI STATICA LINEARE'!$G$28*'ANALISI STATICA LINEARE'!$G$9*(B308/'ANALISI STATICA LINEARE'!$G$23+1/('ANALISI STATICA LINEARE'!$G$28*'ANALISI STATICA LINEARE'!$G$9)*(1-B308/'ANALISI STATICA LINEARE'!$G$23)),IF(B308&lt;'ANALISI STATICA LINEARE'!$G$24,'ANALISI STATICA LINEARE'!$G$18*'ANALISI STATICA LINEARE'!$G$21*'ANALISI STATICA LINEARE'!$G$28*'ANALISI STATICA LINEARE'!$G$9,IF(B308&lt;'ANALISI STATICA LINEARE'!$G$25,'ANALISI STATICA LINEARE'!$G$18*'ANALISI STATICA LINEARE'!$G$21*'ANALISI STATICA LINEARE'!$G$28*'ANALISI STATICA LINEARE'!$G$9*('ANALISI STATICA LINEARE'!$G$24/B308),'ANALISI STATICA LINEARE'!$G$18*'ANALISI STATICA LINEARE'!$G$21*'ANALISI STATICA LINEARE'!$G$28*'ANALISI STATICA LINEARE'!$G$9*(('ANALISI STATICA LINEARE'!$G$24*'ANALISI STATICA LINEARE'!$G$25)/B308^2))))</f>
        <v>5.5821250419001614E-2</v>
      </c>
      <c r="E308" s="4"/>
      <c r="F308" s="4"/>
      <c r="G308" s="4"/>
      <c r="H308" s="4"/>
      <c r="I308" s="4"/>
      <c r="J308" s="4"/>
      <c r="K308" s="4"/>
      <c r="L308" s="4"/>
      <c r="M308" s="4"/>
      <c r="N308" s="4"/>
    </row>
    <row r="309" spans="2:14" x14ac:dyDescent="0.25">
      <c r="B309" s="21">
        <f t="shared" si="4"/>
        <v>2.9799999999999804</v>
      </c>
      <c r="C309" s="15">
        <f>1/'ANALISI STATICA LINEARE'!$G$17*IF(B309&lt;'ANALISI STATICA LINEARE'!$G$23,'ANALISI STATICA LINEARE'!$G$18*'ANALISI STATICA LINEARE'!$G$21*'ANALISI STATICA LINEARE'!$G$27*'ANALISI STATICA LINEARE'!$G$9*(B309/'ANALISI STATICA LINEARE'!$G$23+1/('ANALISI STATICA LINEARE'!$G$27*'ANALISI STATICA LINEARE'!$G$9)*(1-B309/'ANALISI STATICA LINEARE'!$G$23)),IF(B309&lt;'ANALISI STATICA LINEARE'!$G$24,'ANALISI STATICA LINEARE'!$G$18*'ANALISI STATICA LINEARE'!$G$21*'ANALISI STATICA LINEARE'!$G$27*'ANALISI STATICA LINEARE'!$G$9,IF(B309&lt;'ANALISI STATICA LINEARE'!$G$25,'ANALISI STATICA LINEARE'!$G$18*'ANALISI STATICA LINEARE'!$G$21*'ANALISI STATICA LINEARE'!$G$27*'ANALISI STATICA LINEARE'!$G$9*('ANALISI STATICA LINEARE'!$G$24/B309),'ANALISI STATICA LINEARE'!$G$18*'ANALISI STATICA LINEARE'!$G$21*'ANALISI STATICA LINEARE'!$G$27*'ANALISI STATICA LINEARE'!$G$9*(('ANALISI STATICA LINEARE'!$G$24*'ANALISI STATICA LINEARE'!$G$25)/B309^2))))</f>
        <v>8.3170859615721945E-2</v>
      </c>
      <c r="D309" s="15">
        <f>1/'ANALISI STATICA LINEARE'!$G$17*IF(B309&lt;'ANALISI STATICA LINEARE'!$G$23,'ANALISI STATICA LINEARE'!$G$18*'ANALISI STATICA LINEARE'!$G$21*'ANALISI STATICA LINEARE'!$G$28*'ANALISI STATICA LINEARE'!$G$9*(B309/'ANALISI STATICA LINEARE'!$G$23+1/('ANALISI STATICA LINEARE'!$G$28*'ANALISI STATICA LINEARE'!$G$9)*(1-B309/'ANALISI STATICA LINEARE'!$G$23)),IF(B309&lt;'ANALISI STATICA LINEARE'!$G$24,'ANALISI STATICA LINEARE'!$G$18*'ANALISI STATICA LINEARE'!$G$21*'ANALISI STATICA LINEARE'!$G$28*'ANALISI STATICA LINEARE'!$G$9,IF(B309&lt;'ANALISI STATICA LINEARE'!$G$25,'ANALISI STATICA LINEARE'!$G$18*'ANALISI STATICA LINEARE'!$G$21*'ANALISI STATICA LINEARE'!$G$28*'ANALISI STATICA LINEARE'!$G$9*('ANALISI STATICA LINEARE'!$G$24/B309),'ANALISI STATICA LINEARE'!$G$18*'ANALISI STATICA LINEARE'!$G$21*'ANALISI STATICA LINEARE'!$G$28*'ANALISI STATICA LINEARE'!$G$9*(('ANALISI STATICA LINEARE'!$G$24*'ANALISI STATICA LINEARE'!$G$25)/B309^2))))</f>
        <v>5.544723974381463E-2</v>
      </c>
      <c r="E309" s="4"/>
      <c r="F309" s="4"/>
      <c r="G309" s="4"/>
      <c r="H309" s="4"/>
      <c r="I309" s="4"/>
      <c r="J309" s="4"/>
      <c r="K309" s="4"/>
      <c r="L309" s="4"/>
      <c r="M309" s="4"/>
      <c r="N309" s="4"/>
    </row>
    <row r="310" spans="2:14" x14ac:dyDescent="0.25">
      <c r="B310" s="21">
        <f t="shared" si="4"/>
        <v>2.9899999999999802</v>
      </c>
      <c r="C310" s="15">
        <f>1/'ANALISI STATICA LINEARE'!$G$17*IF(B310&lt;'ANALISI STATICA LINEARE'!$G$23,'ANALISI STATICA LINEARE'!$G$18*'ANALISI STATICA LINEARE'!$G$21*'ANALISI STATICA LINEARE'!$G$27*'ANALISI STATICA LINEARE'!$G$9*(B310/'ANALISI STATICA LINEARE'!$G$23+1/('ANALISI STATICA LINEARE'!$G$27*'ANALISI STATICA LINEARE'!$G$9)*(1-B310/'ANALISI STATICA LINEARE'!$G$23)),IF(B310&lt;'ANALISI STATICA LINEARE'!$G$24,'ANALISI STATICA LINEARE'!$G$18*'ANALISI STATICA LINEARE'!$G$21*'ANALISI STATICA LINEARE'!$G$27*'ANALISI STATICA LINEARE'!$G$9,IF(B310&lt;'ANALISI STATICA LINEARE'!$G$25,'ANALISI STATICA LINEARE'!$G$18*'ANALISI STATICA LINEARE'!$G$21*'ANALISI STATICA LINEARE'!$G$27*'ANALISI STATICA LINEARE'!$G$9*('ANALISI STATICA LINEARE'!$G$24/B310),'ANALISI STATICA LINEARE'!$G$18*'ANALISI STATICA LINEARE'!$G$21*'ANALISI STATICA LINEARE'!$G$27*'ANALISI STATICA LINEARE'!$G$9*(('ANALISI STATICA LINEARE'!$G$24*'ANALISI STATICA LINEARE'!$G$25)/B310^2))))</f>
        <v>8.2615463107958212E-2</v>
      </c>
      <c r="D310" s="15">
        <f>1/'ANALISI STATICA LINEARE'!$G$17*IF(B310&lt;'ANALISI STATICA LINEARE'!$G$23,'ANALISI STATICA LINEARE'!$G$18*'ANALISI STATICA LINEARE'!$G$21*'ANALISI STATICA LINEARE'!$G$28*'ANALISI STATICA LINEARE'!$G$9*(B310/'ANALISI STATICA LINEARE'!$G$23+1/('ANALISI STATICA LINEARE'!$G$28*'ANALISI STATICA LINEARE'!$G$9)*(1-B310/'ANALISI STATICA LINEARE'!$G$23)),IF(B310&lt;'ANALISI STATICA LINEARE'!$G$24,'ANALISI STATICA LINEARE'!$G$18*'ANALISI STATICA LINEARE'!$G$21*'ANALISI STATICA LINEARE'!$G$28*'ANALISI STATICA LINEARE'!$G$9,IF(B310&lt;'ANALISI STATICA LINEARE'!$G$25,'ANALISI STATICA LINEARE'!$G$18*'ANALISI STATICA LINEARE'!$G$21*'ANALISI STATICA LINEARE'!$G$28*'ANALISI STATICA LINEARE'!$G$9*('ANALISI STATICA LINEARE'!$G$24/B310),'ANALISI STATICA LINEARE'!$G$18*'ANALISI STATICA LINEARE'!$G$21*'ANALISI STATICA LINEARE'!$G$28*'ANALISI STATICA LINEARE'!$G$9*(('ANALISI STATICA LINEARE'!$G$24*'ANALISI STATICA LINEARE'!$G$25)/B310^2))))</f>
        <v>5.5076975405305463E-2</v>
      </c>
      <c r="E310" s="4"/>
      <c r="F310" s="4"/>
      <c r="G310" s="4"/>
      <c r="H310" s="4"/>
      <c r="I310" s="4"/>
      <c r="J310" s="4"/>
      <c r="K310" s="4"/>
      <c r="L310" s="4"/>
      <c r="M310" s="4"/>
      <c r="N310" s="4"/>
    </row>
    <row r="311" spans="2:14" x14ac:dyDescent="0.25">
      <c r="B311" s="21">
        <f t="shared" si="4"/>
        <v>2.99999999999998</v>
      </c>
      <c r="C311" s="15">
        <f>1/'ANALISI STATICA LINEARE'!$G$17*IF(B311&lt;'ANALISI STATICA LINEARE'!$G$23,'ANALISI STATICA LINEARE'!$G$18*'ANALISI STATICA LINEARE'!$G$21*'ANALISI STATICA LINEARE'!$G$27*'ANALISI STATICA LINEARE'!$G$9*(B311/'ANALISI STATICA LINEARE'!$G$23+1/('ANALISI STATICA LINEARE'!$G$27*'ANALISI STATICA LINEARE'!$G$9)*(1-B311/'ANALISI STATICA LINEARE'!$G$23)),IF(B311&lt;'ANALISI STATICA LINEARE'!$G$24,'ANALISI STATICA LINEARE'!$G$18*'ANALISI STATICA LINEARE'!$G$21*'ANALISI STATICA LINEARE'!$G$27*'ANALISI STATICA LINEARE'!$G$9,IF(B311&lt;'ANALISI STATICA LINEARE'!$G$25,'ANALISI STATICA LINEARE'!$G$18*'ANALISI STATICA LINEARE'!$G$21*'ANALISI STATICA LINEARE'!$G$27*'ANALISI STATICA LINEARE'!$G$9*('ANALISI STATICA LINEARE'!$G$24/B311),'ANALISI STATICA LINEARE'!$G$18*'ANALISI STATICA LINEARE'!$G$21*'ANALISI STATICA LINEARE'!$G$27*'ANALISI STATICA LINEARE'!$G$9*(('ANALISI STATICA LINEARE'!$G$24*'ANALISI STATICA LINEARE'!$G$25)/B311^2))))</f>
        <v>8.2065611303495253E-2</v>
      </c>
      <c r="D311" s="15">
        <f>1/'ANALISI STATICA LINEARE'!$G$17*IF(B311&lt;'ANALISI STATICA LINEARE'!$G$23,'ANALISI STATICA LINEARE'!$G$18*'ANALISI STATICA LINEARE'!$G$21*'ANALISI STATICA LINEARE'!$G$28*'ANALISI STATICA LINEARE'!$G$9*(B311/'ANALISI STATICA LINEARE'!$G$23+1/('ANALISI STATICA LINEARE'!$G$28*'ANALISI STATICA LINEARE'!$G$9)*(1-B311/'ANALISI STATICA LINEARE'!$G$23)),IF(B311&lt;'ANALISI STATICA LINEARE'!$G$24,'ANALISI STATICA LINEARE'!$G$18*'ANALISI STATICA LINEARE'!$G$21*'ANALISI STATICA LINEARE'!$G$28*'ANALISI STATICA LINEARE'!$G$9,IF(B311&lt;'ANALISI STATICA LINEARE'!$G$25,'ANALISI STATICA LINEARE'!$G$18*'ANALISI STATICA LINEARE'!$G$21*'ANALISI STATICA LINEARE'!$G$28*'ANALISI STATICA LINEARE'!$G$9*('ANALISI STATICA LINEARE'!$G$24/B311),'ANALISI STATICA LINEARE'!$G$18*'ANALISI STATICA LINEARE'!$G$21*'ANALISI STATICA LINEARE'!$G$28*'ANALISI STATICA LINEARE'!$G$9*(('ANALISI STATICA LINEARE'!$G$24*'ANALISI STATICA LINEARE'!$G$25)/B311^2))))</f>
        <v>5.4710407535663502E-2</v>
      </c>
      <c r="E311" s="4"/>
      <c r="F311" s="4"/>
      <c r="G311" s="4"/>
      <c r="H311" s="4"/>
      <c r="I311" s="4"/>
      <c r="J311" s="4"/>
      <c r="K311" s="4"/>
      <c r="L311" s="4"/>
      <c r="M311" s="4"/>
      <c r="N311" s="4"/>
    </row>
    <row r="312" spans="2:14" x14ac:dyDescent="0.25">
      <c r="B312" s="21">
        <f t="shared" si="4"/>
        <v>3.0099999999999798</v>
      </c>
      <c r="C312" s="15">
        <f>1/'ANALISI STATICA LINEARE'!$G$17*IF(B312&lt;'ANALISI STATICA LINEARE'!$G$23,'ANALISI STATICA LINEARE'!$G$18*'ANALISI STATICA LINEARE'!$G$21*'ANALISI STATICA LINEARE'!$G$27*'ANALISI STATICA LINEARE'!$G$9*(B312/'ANALISI STATICA LINEARE'!$G$23+1/('ANALISI STATICA LINEARE'!$G$27*'ANALISI STATICA LINEARE'!$G$9)*(1-B312/'ANALISI STATICA LINEARE'!$G$23)),IF(B312&lt;'ANALISI STATICA LINEARE'!$G$24,'ANALISI STATICA LINEARE'!$G$18*'ANALISI STATICA LINEARE'!$G$21*'ANALISI STATICA LINEARE'!$G$27*'ANALISI STATICA LINEARE'!$G$9,IF(B312&lt;'ANALISI STATICA LINEARE'!$G$25,'ANALISI STATICA LINEARE'!$G$18*'ANALISI STATICA LINEARE'!$G$21*'ANALISI STATICA LINEARE'!$G$27*'ANALISI STATICA LINEARE'!$G$9*('ANALISI STATICA LINEARE'!$G$24/B312),'ANALISI STATICA LINEARE'!$G$18*'ANALISI STATICA LINEARE'!$G$21*'ANALISI STATICA LINEARE'!$G$27*'ANALISI STATICA LINEARE'!$G$9*(('ANALISI STATICA LINEARE'!$G$24*'ANALISI STATICA LINEARE'!$G$25)/B312^2))))</f>
        <v>8.152123064110299E-2</v>
      </c>
      <c r="D312" s="15">
        <f>1/'ANALISI STATICA LINEARE'!$G$17*IF(B312&lt;'ANALISI STATICA LINEARE'!$G$23,'ANALISI STATICA LINEARE'!$G$18*'ANALISI STATICA LINEARE'!$G$21*'ANALISI STATICA LINEARE'!$G$28*'ANALISI STATICA LINEARE'!$G$9*(B312/'ANALISI STATICA LINEARE'!$G$23+1/('ANALISI STATICA LINEARE'!$G$28*'ANALISI STATICA LINEARE'!$G$9)*(1-B312/'ANALISI STATICA LINEARE'!$G$23)),IF(B312&lt;'ANALISI STATICA LINEARE'!$G$24,'ANALISI STATICA LINEARE'!$G$18*'ANALISI STATICA LINEARE'!$G$21*'ANALISI STATICA LINEARE'!$G$28*'ANALISI STATICA LINEARE'!$G$9,IF(B312&lt;'ANALISI STATICA LINEARE'!$G$25,'ANALISI STATICA LINEARE'!$G$18*'ANALISI STATICA LINEARE'!$G$21*'ANALISI STATICA LINEARE'!$G$28*'ANALISI STATICA LINEARE'!$G$9*('ANALISI STATICA LINEARE'!$G$24/B312),'ANALISI STATICA LINEARE'!$G$18*'ANALISI STATICA LINEARE'!$G$21*'ANALISI STATICA LINEARE'!$G$28*'ANALISI STATICA LINEARE'!$G$9*(('ANALISI STATICA LINEARE'!$G$24*'ANALISI STATICA LINEARE'!$G$25)/B312^2))))</f>
        <v>5.4347487094068662E-2</v>
      </c>
      <c r="E312" s="4"/>
      <c r="F312" s="4"/>
      <c r="G312" s="4"/>
      <c r="H312" s="4"/>
      <c r="I312" s="4"/>
      <c r="J312" s="4"/>
      <c r="K312" s="4"/>
      <c r="L312" s="4"/>
      <c r="M312" s="4"/>
      <c r="N312" s="4"/>
    </row>
    <row r="313" spans="2:14" x14ac:dyDescent="0.25">
      <c r="B313" s="21">
        <f t="shared" si="4"/>
        <v>3.0199999999999796</v>
      </c>
      <c r="C313" s="15">
        <f>1/'ANALISI STATICA LINEARE'!$G$17*IF(B313&lt;'ANALISI STATICA LINEARE'!$G$23,'ANALISI STATICA LINEARE'!$G$18*'ANALISI STATICA LINEARE'!$G$21*'ANALISI STATICA LINEARE'!$G$27*'ANALISI STATICA LINEARE'!$G$9*(B313/'ANALISI STATICA LINEARE'!$G$23+1/('ANALISI STATICA LINEARE'!$G$27*'ANALISI STATICA LINEARE'!$G$9)*(1-B313/'ANALISI STATICA LINEARE'!$G$23)),IF(B313&lt;'ANALISI STATICA LINEARE'!$G$24,'ANALISI STATICA LINEARE'!$G$18*'ANALISI STATICA LINEARE'!$G$21*'ANALISI STATICA LINEARE'!$G$27*'ANALISI STATICA LINEARE'!$G$9,IF(B313&lt;'ANALISI STATICA LINEARE'!$G$25,'ANALISI STATICA LINEARE'!$G$18*'ANALISI STATICA LINEARE'!$G$21*'ANALISI STATICA LINEARE'!$G$27*'ANALISI STATICA LINEARE'!$G$9*('ANALISI STATICA LINEARE'!$G$24/B313),'ANALISI STATICA LINEARE'!$G$18*'ANALISI STATICA LINEARE'!$G$21*'ANALISI STATICA LINEARE'!$G$27*'ANALISI STATICA LINEARE'!$G$9*(('ANALISI STATICA LINEARE'!$G$24*'ANALISI STATICA LINEARE'!$G$25)/B313^2))))</f>
        <v>8.0982248775432794E-2</v>
      </c>
      <c r="D313" s="15">
        <f>1/'ANALISI STATICA LINEARE'!$G$17*IF(B313&lt;'ANALISI STATICA LINEARE'!$G$23,'ANALISI STATICA LINEARE'!$G$18*'ANALISI STATICA LINEARE'!$G$21*'ANALISI STATICA LINEARE'!$G$28*'ANALISI STATICA LINEARE'!$G$9*(B313/'ANALISI STATICA LINEARE'!$G$23+1/('ANALISI STATICA LINEARE'!$G$28*'ANALISI STATICA LINEARE'!$G$9)*(1-B313/'ANALISI STATICA LINEARE'!$G$23)),IF(B313&lt;'ANALISI STATICA LINEARE'!$G$24,'ANALISI STATICA LINEARE'!$G$18*'ANALISI STATICA LINEARE'!$G$21*'ANALISI STATICA LINEARE'!$G$28*'ANALISI STATICA LINEARE'!$G$9,IF(B313&lt;'ANALISI STATICA LINEARE'!$G$25,'ANALISI STATICA LINEARE'!$G$18*'ANALISI STATICA LINEARE'!$G$21*'ANALISI STATICA LINEARE'!$G$28*'ANALISI STATICA LINEARE'!$G$9*('ANALISI STATICA LINEARE'!$G$24/B313),'ANALISI STATICA LINEARE'!$G$18*'ANALISI STATICA LINEARE'!$G$21*'ANALISI STATICA LINEARE'!$G$28*'ANALISI STATICA LINEARE'!$G$9*(('ANALISI STATICA LINEARE'!$G$24*'ANALISI STATICA LINEARE'!$G$25)/B313^2))))</f>
        <v>5.3988165850288532E-2</v>
      </c>
      <c r="E313" s="4"/>
      <c r="F313" s="4"/>
      <c r="G313" s="4"/>
      <c r="H313" s="4"/>
      <c r="I313" s="4"/>
      <c r="J313" s="4"/>
      <c r="K313" s="4"/>
      <c r="L313" s="4"/>
      <c r="M313" s="4"/>
      <c r="N313" s="4"/>
    </row>
    <row r="314" spans="2:14" x14ac:dyDescent="0.25">
      <c r="B314" s="21">
        <f t="shared" si="4"/>
        <v>3.0299999999999794</v>
      </c>
      <c r="C314" s="15">
        <f>1/'ANALISI STATICA LINEARE'!$G$17*IF(B314&lt;'ANALISI STATICA LINEARE'!$G$23,'ANALISI STATICA LINEARE'!$G$18*'ANALISI STATICA LINEARE'!$G$21*'ANALISI STATICA LINEARE'!$G$27*'ANALISI STATICA LINEARE'!$G$9*(B314/'ANALISI STATICA LINEARE'!$G$23+1/('ANALISI STATICA LINEARE'!$G$27*'ANALISI STATICA LINEARE'!$G$9)*(1-B314/'ANALISI STATICA LINEARE'!$G$23)),IF(B314&lt;'ANALISI STATICA LINEARE'!$G$24,'ANALISI STATICA LINEARE'!$G$18*'ANALISI STATICA LINEARE'!$G$21*'ANALISI STATICA LINEARE'!$G$27*'ANALISI STATICA LINEARE'!$G$9,IF(B314&lt;'ANALISI STATICA LINEARE'!$G$25,'ANALISI STATICA LINEARE'!$G$18*'ANALISI STATICA LINEARE'!$G$21*'ANALISI STATICA LINEARE'!$G$27*'ANALISI STATICA LINEARE'!$G$9*('ANALISI STATICA LINEARE'!$G$24/B314),'ANALISI STATICA LINEARE'!$G$18*'ANALISI STATICA LINEARE'!$G$21*'ANALISI STATICA LINEARE'!$G$27*'ANALISI STATICA LINEARE'!$G$9*(('ANALISI STATICA LINEARE'!$G$24*'ANALISI STATICA LINEARE'!$G$25)/B314^2))))</f>
        <v>8.0448594552980354E-2</v>
      </c>
      <c r="D314" s="15">
        <f>1/'ANALISI STATICA LINEARE'!$G$17*IF(B314&lt;'ANALISI STATICA LINEARE'!$G$23,'ANALISI STATICA LINEARE'!$G$18*'ANALISI STATICA LINEARE'!$G$21*'ANALISI STATICA LINEARE'!$G$28*'ANALISI STATICA LINEARE'!$G$9*(B314/'ANALISI STATICA LINEARE'!$G$23+1/('ANALISI STATICA LINEARE'!$G$28*'ANALISI STATICA LINEARE'!$G$9)*(1-B314/'ANALISI STATICA LINEARE'!$G$23)),IF(B314&lt;'ANALISI STATICA LINEARE'!$G$24,'ANALISI STATICA LINEARE'!$G$18*'ANALISI STATICA LINEARE'!$G$21*'ANALISI STATICA LINEARE'!$G$28*'ANALISI STATICA LINEARE'!$G$9,IF(B314&lt;'ANALISI STATICA LINEARE'!$G$25,'ANALISI STATICA LINEARE'!$G$18*'ANALISI STATICA LINEARE'!$G$21*'ANALISI STATICA LINEARE'!$G$28*'ANALISI STATICA LINEARE'!$G$9*('ANALISI STATICA LINEARE'!$G$24/B314),'ANALISI STATICA LINEARE'!$G$18*'ANALISI STATICA LINEARE'!$G$21*'ANALISI STATICA LINEARE'!$G$28*'ANALISI STATICA LINEARE'!$G$9*(('ANALISI STATICA LINEARE'!$G$24*'ANALISI STATICA LINEARE'!$G$25)/B314^2))))</f>
        <v>5.3632396368653572E-2</v>
      </c>
      <c r="E314" s="4"/>
      <c r="F314" s="4"/>
      <c r="G314" s="4"/>
      <c r="H314" s="4"/>
      <c r="I314" s="4"/>
      <c r="J314" s="4"/>
      <c r="K314" s="4"/>
      <c r="L314" s="4"/>
      <c r="M314" s="4"/>
      <c r="N314" s="4"/>
    </row>
    <row r="315" spans="2:14" x14ac:dyDescent="0.25">
      <c r="B315" s="21">
        <f t="shared" si="4"/>
        <v>3.0399999999999792</v>
      </c>
      <c r="C315" s="15">
        <f>1/'ANALISI STATICA LINEARE'!$G$17*IF(B315&lt;'ANALISI STATICA LINEARE'!$G$23,'ANALISI STATICA LINEARE'!$G$18*'ANALISI STATICA LINEARE'!$G$21*'ANALISI STATICA LINEARE'!$G$27*'ANALISI STATICA LINEARE'!$G$9*(B315/'ANALISI STATICA LINEARE'!$G$23+1/('ANALISI STATICA LINEARE'!$G$27*'ANALISI STATICA LINEARE'!$G$9)*(1-B315/'ANALISI STATICA LINEARE'!$G$23)),IF(B315&lt;'ANALISI STATICA LINEARE'!$G$24,'ANALISI STATICA LINEARE'!$G$18*'ANALISI STATICA LINEARE'!$G$21*'ANALISI STATICA LINEARE'!$G$27*'ANALISI STATICA LINEARE'!$G$9,IF(B315&lt;'ANALISI STATICA LINEARE'!$G$25,'ANALISI STATICA LINEARE'!$G$18*'ANALISI STATICA LINEARE'!$G$21*'ANALISI STATICA LINEARE'!$G$27*'ANALISI STATICA LINEARE'!$G$9*('ANALISI STATICA LINEARE'!$G$24/B315),'ANALISI STATICA LINEARE'!$G$18*'ANALISI STATICA LINEARE'!$G$21*'ANALISI STATICA LINEARE'!$G$27*'ANALISI STATICA LINEARE'!$G$9*(('ANALISI STATICA LINEARE'!$G$24*'ANALISI STATICA LINEARE'!$G$25)/B315^2))))</f>
        <v>7.9920197988601269E-2</v>
      </c>
      <c r="D315" s="15">
        <f>1/'ANALISI STATICA LINEARE'!$G$17*IF(B315&lt;'ANALISI STATICA LINEARE'!$G$23,'ANALISI STATICA LINEARE'!$G$18*'ANALISI STATICA LINEARE'!$G$21*'ANALISI STATICA LINEARE'!$G$28*'ANALISI STATICA LINEARE'!$G$9*(B315/'ANALISI STATICA LINEARE'!$G$23+1/('ANALISI STATICA LINEARE'!$G$28*'ANALISI STATICA LINEARE'!$G$9)*(1-B315/'ANALISI STATICA LINEARE'!$G$23)),IF(B315&lt;'ANALISI STATICA LINEARE'!$G$24,'ANALISI STATICA LINEARE'!$G$18*'ANALISI STATICA LINEARE'!$G$21*'ANALISI STATICA LINEARE'!$G$28*'ANALISI STATICA LINEARE'!$G$9,IF(B315&lt;'ANALISI STATICA LINEARE'!$G$25,'ANALISI STATICA LINEARE'!$G$18*'ANALISI STATICA LINEARE'!$G$21*'ANALISI STATICA LINEARE'!$G$28*'ANALISI STATICA LINEARE'!$G$9*('ANALISI STATICA LINEARE'!$G$24/B315),'ANALISI STATICA LINEARE'!$G$18*'ANALISI STATICA LINEARE'!$G$21*'ANALISI STATICA LINEARE'!$G$28*'ANALISI STATICA LINEARE'!$G$9*(('ANALISI STATICA LINEARE'!$G$24*'ANALISI STATICA LINEARE'!$G$25)/B315^2))))</f>
        <v>5.3280131992400843E-2</v>
      </c>
      <c r="E315" s="4"/>
      <c r="F315" s="4"/>
      <c r="G315" s="4"/>
      <c r="H315" s="4"/>
      <c r="I315" s="4"/>
      <c r="J315" s="4"/>
      <c r="K315" s="4"/>
      <c r="L315" s="4"/>
      <c r="M315" s="4"/>
      <c r="N315" s="4"/>
    </row>
    <row r="316" spans="2:14" x14ac:dyDescent="0.25">
      <c r="B316" s="21">
        <f t="shared" si="4"/>
        <v>3.049999999999979</v>
      </c>
      <c r="C316" s="15">
        <f>1/'ANALISI STATICA LINEARE'!$G$17*IF(B316&lt;'ANALISI STATICA LINEARE'!$G$23,'ANALISI STATICA LINEARE'!$G$18*'ANALISI STATICA LINEARE'!$G$21*'ANALISI STATICA LINEARE'!$G$27*'ANALISI STATICA LINEARE'!$G$9*(B316/'ANALISI STATICA LINEARE'!$G$23+1/('ANALISI STATICA LINEARE'!$G$27*'ANALISI STATICA LINEARE'!$G$9)*(1-B316/'ANALISI STATICA LINEARE'!$G$23)),IF(B316&lt;'ANALISI STATICA LINEARE'!$G$24,'ANALISI STATICA LINEARE'!$G$18*'ANALISI STATICA LINEARE'!$G$21*'ANALISI STATICA LINEARE'!$G$27*'ANALISI STATICA LINEARE'!$G$9,IF(B316&lt;'ANALISI STATICA LINEARE'!$G$25,'ANALISI STATICA LINEARE'!$G$18*'ANALISI STATICA LINEARE'!$G$21*'ANALISI STATICA LINEARE'!$G$27*'ANALISI STATICA LINEARE'!$G$9*('ANALISI STATICA LINEARE'!$G$24/B316),'ANALISI STATICA LINEARE'!$G$18*'ANALISI STATICA LINEARE'!$G$21*'ANALISI STATICA LINEARE'!$G$27*'ANALISI STATICA LINEARE'!$G$9*(('ANALISI STATICA LINEARE'!$G$24*'ANALISI STATICA LINEARE'!$G$25)/B316^2))))</f>
        <v>7.9396990242564636E-2</v>
      </c>
      <c r="D316" s="15">
        <f>1/'ANALISI STATICA LINEARE'!$G$17*IF(B316&lt;'ANALISI STATICA LINEARE'!$G$23,'ANALISI STATICA LINEARE'!$G$18*'ANALISI STATICA LINEARE'!$G$21*'ANALISI STATICA LINEARE'!$G$28*'ANALISI STATICA LINEARE'!$G$9*(B316/'ANALISI STATICA LINEARE'!$G$23+1/('ANALISI STATICA LINEARE'!$G$28*'ANALISI STATICA LINEARE'!$G$9)*(1-B316/'ANALISI STATICA LINEARE'!$G$23)),IF(B316&lt;'ANALISI STATICA LINEARE'!$G$24,'ANALISI STATICA LINEARE'!$G$18*'ANALISI STATICA LINEARE'!$G$21*'ANALISI STATICA LINEARE'!$G$28*'ANALISI STATICA LINEARE'!$G$9,IF(B316&lt;'ANALISI STATICA LINEARE'!$G$25,'ANALISI STATICA LINEARE'!$G$18*'ANALISI STATICA LINEARE'!$G$21*'ANALISI STATICA LINEARE'!$G$28*'ANALISI STATICA LINEARE'!$G$9*('ANALISI STATICA LINEARE'!$G$24/B316),'ANALISI STATICA LINEARE'!$G$18*'ANALISI STATICA LINEARE'!$G$21*'ANALISI STATICA LINEARE'!$G$28*'ANALISI STATICA LINEARE'!$G$9*(('ANALISI STATICA LINEARE'!$G$24*'ANALISI STATICA LINEARE'!$G$25)/B316^2))))</f>
        <v>5.2931326828376424E-2</v>
      </c>
      <c r="E316" s="4"/>
      <c r="F316" s="4"/>
      <c r="G316" s="4"/>
      <c r="H316" s="4"/>
      <c r="I316" s="4"/>
      <c r="J316" s="4"/>
      <c r="K316" s="4"/>
      <c r="L316" s="4"/>
      <c r="M316" s="4"/>
      <c r="N316" s="4"/>
    </row>
    <row r="317" spans="2:14" x14ac:dyDescent="0.25">
      <c r="B317" s="21">
        <f t="shared" si="4"/>
        <v>3.0599999999999787</v>
      </c>
      <c r="C317" s="15">
        <f>1/'ANALISI STATICA LINEARE'!$G$17*IF(B317&lt;'ANALISI STATICA LINEARE'!$G$23,'ANALISI STATICA LINEARE'!$G$18*'ANALISI STATICA LINEARE'!$G$21*'ANALISI STATICA LINEARE'!$G$27*'ANALISI STATICA LINEARE'!$G$9*(B317/'ANALISI STATICA LINEARE'!$G$23+1/('ANALISI STATICA LINEARE'!$G$27*'ANALISI STATICA LINEARE'!$G$9)*(1-B317/'ANALISI STATICA LINEARE'!$G$23)),IF(B317&lt;'ANALISI STATICA LINEARE'!$G$24,'ANALISI STATICA LINEARE'!$G$18*'ANALISI STATICA LINEARE'!$G$21*'ANALISI STATICA LINEARE'!$G$27*'ANALISI STATICA LINEARE'!$G$9,IF(B317&lt;'ANALISI STATICA LINEARE'!$G$25,'ANALISI STATICA LINEARE'!$G$18*'ANALISI STATICA LINEARE'!$G$21*'ANALISI STATICA LINEARE'!$G$27*'ANALISI STATICA LINEARE'!$G$9*('ANALISI STATICA LINEARE'!$G$24/B317),'ANALISI STATICA LINEARE'!$G$18*'ANALISI STATICA LINEARE'!$G$21*'ANALISI STATICA LINEARE'!$G$27*'ANALISI STATICA LINEARE'!$G$9*(('ANALISI STATICA LINEARE'!$G$24*'ANALISI STATICA LINEARE'!$G$25)/B317^2))))</f>
        <v>7.8878903598130809E-2</v>
      </c>
      <c r="D317" s="15">
        <f>1/'ANALISI STATICA LINEARE'!$G$17*IF(B317&lt;'ANALISI STATICA LINEARE'!$G$23,'ANALISI STATICA LINEARE'!$G$18*'ANALISI STATICA LINEARE'!$G$21*'ANALISI STATICA LINEARE'!$G$28*'ANALISI STATICA LINEARE'!$G$9*(B317/'ANALISI STATICA LINEARE'!$G$23+1/('ANALISI STATICA LINEARE'!$G$28*'ANALISI STATICA LINEARE'!$G$9)*(1-B317/'ANALISI STATICA LINEARE'!$G$23)),IF(B317&lt;'ANALISI STATICA LINEARE'!$G$24,'ANALISI STATICA LINEARE'!$G$18*'ANALISI STATICA LINEARE'!$G$21*'ANALISI STATICA LINEARE'!$G$28*'ANALISI STATICA LINEARE'!$G$9,IF(B317&lt;'ANALISI STATICA LINEARE'!$G$25,'ANALISI STATICA LINEARE'!$G$18*'ANALISI STATICA LINEARE'!$G$21*'ANALISI STATICA LINEARE'!$G$28*'ANALISI STATICA LINEARE'!$G$9*('ANALISI STATICA LINEARE'!$G$24/B317),'ANALISI STATICA LINEARE'!$G$18*'ANALISI STATICA LINEARE'!$G$21*'ANALISI STATICA LINEARE'!$G$28*'ANALISI STATICA LINEARE'!$G$9*(('ANALISI STATICA LINEARE'!$G$24*'ANALISI STATICA LINEARE'!$G$25)/B317^2))))</f>
        <v>5.258593573208719E-2</v>
      </c>
      <c r="E317" s="4"/>
      <c r="F317" s="4"/>
      <c r="G317" s="4"/>
      <c r="H317" s="4"/>
      <c r="I317" s="4"/>
      <c r="J317" s="4"/>
      <c r="K317" s="4"/>
      <c r="L317" s="4"/>
      <c r="M317" s="4"/>
      <c r="N317" s="4"/>
    </row>
    <row r="318" spans="2:14" x14ac:dyDescent="0.25">
      <c r="B318" s="21">
        <f t="shared" si="4"/>
        <v>3.0699999999999785</v>
      </c>
      <c r="C318" s="15">
        <f>1/'ANALISI STATICA LINEARE'!$G$17*IF(B318&lt;'ANALISI STATICA LINEARE'!$G$23,'ANALISI STATICA LINEARE'!$G$18*'ANALISI STATICA LINEARE'!$G$21*'ANALISI STATICA LINEARE'!$G$27*'ANALISI STATICA LINEARE'!$G$9*(B318/'ANALISI STATICA LINEARE'!$G$23+1/('ANALISI STATICA LINEARE'!$G$27*'ANALISI STATICA LINEARE'!$G$9)*(1-B318/'ANALISI STATICA LINEARE'!$G$23)),IF(B318&lt;'ANALISI STATICA LINEARE'!$G$24,'ANALISI STATICA LINEARE'!$G$18*'ANALISI STATICA LINEARE'!$G$21*'ANALISI STATICA LINEARE'!$G$27*'ANALISI STATICA LINEARE'!$G$9,IF(B318&lt;'ANALISI STATICA LINEARE'!$G$25,'ANALISI STATICA LINEARE'!$G$18*'ANALISI STATICA LINEARE'!$G$21*'ANALISI STATICA LINEARE'!$G$27*'ANALISI STATICA LINEARE'!$G$9*('ANALISI STATICA LINEARE'!$G$24/B318),'ANALISI STATICA LINEARE'!$G$18*'ANALISI STATICA LINEARE'!$G$21*'ANALISI STATICA LINEARE'!$G$27*'ANALISI STATICA LINEARE'!$G$9*(('ANALISI STATICA LINEARE'!$G$24*'ANALISI STATICA LINEARE'!$G$25)/B318^2))))</f>
        <v>7.836587143963944E-2</v>
      </c>
      <c r="D318" s="15">
        <f>1/'ANALISI STATICA LINEARE'!$G$17*IF(B318&lt;'ANALISI STATICA LINEARE'!$G$23,'ANALISI STATICA LINEARE'!$G$18*'ANALISI STATICA LINEARE'!$G$21*'ANALISI STATICA LINEARE'!$G$28*'ANALISI STATICA LINEARE'!$G$9*(B318/'ANALISI STATICA LINEARE'!$G$23+1/('ANALISI STATICA LINEARE'!$G$28*'ANALISI STATICA LINEARE'!$G$9)*(1-B318/'ANALISI STATICA LINEARE'!$G$23)),IF(B318&lt;'ANALISI STATICA LINEARE'!$G$24,'ANALISI STATICA LINEARE'!$G$18*'ANALISI STATICA LINEARE'!$G$21*'ANALISI STATICA LINEARE'!$G$28*'ANALISI STATICA LINEARE'!$G$9,IF(B318&lt;'ANALISI STATICA LINEARE'!$G$25,'ANALISI STATICA LINEARE'!$G$18*'ANALISI STATICA LINEARE'!$G$21*'ANALISI STATICA LINEARE'!$G$28*'ANALISI STATICA LINEARE'!$G$9*('ANALISI STATICA LINEARE'!$G$24/B318),'ANALISI STATICA LINEARE'!$G$18*'ANALISI STATICA LINEARE'!$G$21*'ANALISI STATICA LINEARE'!$G$28*'ANALISI STATICA LINEARE'!$G$9*(('ANALISI STATICA LINEARE'!$G$24*'ANALISI STATICA LINEARE'!$G$25)/B318^2))))</f>
        <v>5.2243914293092955E-2</v>
      </c>
      <c r="E318" s="4"/>
      <c r="F318" s="4"/>
      <c r="G318" s="4"/>
      <c r="H318" s="4"/>
      <c r="I318" s="4"/>
      <c r="J318" s="4"/>
      <c r="K318" s="4"/>
      <c r="L318" s="4"/>
      <c r="M318" s="4"/>
      <c r="N318" s="4"/>
    </row>
    <row r="319" spans="2:14" x14ac:dyDescent="0.25">
      <c r="B319" s="21">
        <f t="shared" si="4"/>
        <v>3.0799999999999783</v>
      </c>
      <c r="C319" s="15">
        <f>1/'ANALISI STATICA LINEARE'!$G$17*IF(B319&lt;'ANALISI STATICA LINEARE'!$G$23,'ANALISI STATICA LINEARE'!$G$18*'ANALISI STATICA LINEARE'!$G$21*'ANALISI STATICA LINEARE'!$G$27*'ANALISI STATICA LINEARE'!$G$9*(B319/'ANALISI STATICA LINEARE'!$G$23+1/('ANALISI STATICA LINEARE'!$G$27*'ANALISI STATICA LINEARE'!$G$9)*(1-B319/'ANALISI STATICA LINEARE'!$G$23)),IF(B319&lt;'ANALISI STATICA LINEARE'!$G$24,'ANALISI STATICA LINEARE'!$G$18*'ANALISI STATICA LINEARE'!$G$21*'ANALISI STATICA LINEARE'!$G$27*'ANALISI STATICA LINEARE'!$G$9,IF(B319&lt;'ANALISI STATICA LINEARE'!$G$25,'ANALISI STATICA LINEARE'!$G$18*'ANALISI STATICA LINEARE'!$G$21*'ANALISI STATICA LINEARE'!$G$27*'ANALISI STATICA LINEARE'!$G$9*('ANALISI STATICA LINEARE'!$G$24/B319),'ANALISI STATICA LINEARE'!$G$18*'ANALISI STATICA LINEARE'!$G$21*'ANALISI STATICA LINEARE'!$G$27*'ANALISI STATICA LINEARE'!$G$9*(('ANALISI STATICA LINEARE'!$G$24*'ANALISI STATICA LINEARE'!$G$25)/B319^2))))</f>
        <v>7.7857828231094814E-2</v>
      </c>
      <c r="D319" s="15">
        <f>1/'ANALISI STATICA LINEARE'!$G$17*IF(B319&lt;'ANALISI STATICA LINEARE'!$G$23,'ANALISI STATICA LINEARE'!$G$18*'ANALISI STATICA LINEARE'!$G$21*'ANALISI STATICA LINEARE'!$G$28*'ANALISI STATICA LINEARE'!$G$9*(B319/'ANALISI STATICA LINEARE'!$G$23+1/('ANALISI STATICA LINEARE'!$G$28*'ANALISI STATICA LINEARE'!$G$9)*(1-B319/'ANALISI STATICA LINEARE'!$G$23)),IF(B319&lt;'ANALISI STATICA LINEARE'!$G$24,'ANALISI STATICA LINEARE'!$G$18*'ANALISI STATICA LINEARE'!$G$21*'ANALISI STATICA LINEARE'!$G$28*'ANALISI STATICA LINEARE'!$G$9,IF(B319&lt;'ANALISI STATICA LINEARE'!$G$25,'ANALISI STATICA LINEARE'!$G$18*'ANALISI STATICA LINEARE'!$G$21*'ANALISI STATICA LINEARE'!$G$28*'ANALISI STATICA LINEARE'!$G$9*('ANALISI STATICA LINEARE'!$G$24/B319),'ANALISI STATICA LINEARE'!$G$18*'ANALISI STATICA LINEARE'!$G$21*'ANALISI STATICA LINEARE'!$G$28*'ANALISI STATICA LINEARE'!$G$9*(('ANALISI STATICA LINEARE'!$G$24*'ANALISI STATICA LINEARE'!$G$25)/B319^2))))</f>
        <v>5.1905218820729876E-2</v>
      </c>
      <c r="E319" s="4"/>
      <c r="F319" s="4"/>
      <c r="G319" s="4"/>
      <c r="H319" s="4"/>
      <c r="I319" s="4"/>
      <c r="J319" s="4"/>
      <c r="K319" s="4"/>
      <c r="L319" s="4"/>
      <c r="M319" s="4"/>
      <c r="N319" s="4"/>
    </row>
    <row r="320" spans="2:14" x14ac:dyDescent="0.25">
      <c r="B320" s="21">
        <f t="shared" si="4"/>
        <v>3.0899999999999781</v>
      </c>
      <c r="C320" s="15">
        <f>1/'ANALISI STATICA LINEARE'!$G$17*IF(B320&lt;'ANALISI STATICA LINEARE'!$G$23,'ANALISI STATICA LINEARE'!$G$18*'ANALISI STATICA LINEARE'!$G$21*'ANALISI STATICA LINEARE'!$G$27*'ANALISI STATICA LINEARE'!$G$9*(B320/'ANALISI STATICA LINEARE'!$G$23+1/('ANALISI STATICA LINEARE'!$G$27*'ANALISI STATICA LINEARE'!$G$9)*(1-B320/'ANALISI STATICA LINEARE'!$G$23)),IF(B320&lt;'ANALISI STATICA LINEARE'!$G$24,'ANALISI STATICA LINEARE'!$G$18*'ANALISI STATICA LINEARE'!$G$21*'ANALISI STATICA LINEARE'!$G$27*'ANALISI STATICA LINEARE'!$G$9,IF(B320&lt;'ANALISI STATICA LINEARE'!$G$25,'ANALISI STATICA LINEARE'!$G$18*'ANALISI STATICA LINEARE'!$G$21*'ANALISI STATICA LINEARE'!$G$27*'ANALISI STATICA LINEARE'!$G$9*('ANALISI STATICA LINEARE'!$G$24/B320),'ANALISI STATICA LINEARE'!$G$18*'ANALISI STATICA LINEARE'!$G$21*'ANALISI STATICA LINEARE'!$G$27*'ANALISI STATICA LINEARE'!$G$9*(('ANALISI STATICA LINEARE'!$G$24*'ANALISI STATICA LINEARE'!$G$25)/B320^2))))</f>
        <v>7.7354709495235471E-2</v>
      </c>
      <c r="D320" s="15">
        <f>1/'ANALISI STATICA LINEARE'!$G$17*IF(B320&lt;'ANALISI STATICA LINEARE'!$G$23,'ANALISI STATICA LINEARE'!$G$18*'ANALISI STATICA LINEARE'!$G$21*'ANALISI STATICA LINEARE'!$G$28*'ANALISI STATICA LINEARE'!$G$9*(B320/'ANALISI STATICA LINEARE'!$G$23+1/('ANALISI STATICA LINEARE'!$G$28*'ANALISI STATICA LINEARE'!$G$9)*(1-B320/'ANALISI STATICA LINEARE'!$G$23)),IF(B320&lt;'ANALISI STATICA LINEARE'!$G$24,'ANALISI STATICA LINEARE'!$G$18*'ANALISI STATICA LINEARE'!$G$21*'ANALISI STATICA LINEARE'!$G$28*'ANALISI STATICA LINEARE'!$G$9,IF(B320&lt;'ANALISI STATICA LINEARE'!$G$25,'ANALISI STATICA LINEARE'!$G$18*'ANALISI STATICA LINEARE'!$G$21*'ANALISI STATICA LINEARE'!$G$28*'ANALISI STATICA LINEARE'!$G$9*('ANALISI STATICA LINEARE'!$G$24/B320),'ANALISI STATICA LINEARE'!$G$18*'ANALISI STATICA LINEARE'!$G$21*'ANALISI STATICA LINEARE'!$G$28*'ANALISI STATICA LINEARE'!$G$9*(('ANALISI STATICA LINEARE'!$G$24*'ANALISI STATICA LINEARE'!$G$25)/B320^2))))</f>
        <v>5.1569806330156974E-2</v>
      </c>
      <c r="E320" s="4"/>
      <c r="F320" s="4"/>
      <c r="G320" s="4"/>
      <c r="H320" s="4"/>
      <c r="I320" s="4"/>
      <c r="J320" s="4"/>
      <c r="K320" s="4"/>
      <c r="L320" s="4"/>
      <c r="M320" s="4"/>
      <c r="N320" s="4"/>
    </row>
    <row r="321" spans="2:14" x14ac:dyDescent="0.25">
      <c r="B321" s="21">
        <f t="shared" si="4"/>
        <v>3.0999999999999779</v>
      </c>
      <c r="C321" s="15">
        <f>1/'ANALISI STATICA LINEARE'!$G$17*IF(B321&lt;'ANALISI STATICA LINEARE'!$G$23,'ANALISI STATICA LINEARE'!$G$18*'ANALISI STATICA LINEARE'!$G$21*'ANALISI STATICA LINEARE'!$G$27*'ANALISI STATICA LINEARE'!$G$9*(B321/'ANALISI STATICA LINEARE'!$G$23+1/('ANALISI STATICA LINEARE'!$G$27*'ANALISI STATICA LINEARE'!$G$9)*(1-B321/'ANALISI STATICA LINEARE'!$G$23)),IF(B321&lt;'ANALISI STATICA LINEARE'!$G$24,'ANALISI STATICA LINEARE'!$G$18*'ANALISI STATICA LINEARE'!$G$21*'ANALISI STATICA LINEARE'!$G$27*'ANALISI STATICA LINEARE'!$G$9,IF(B321&lt;'ANALISI STATICA LINEARE'!$G$25,'ANALISI STATICA LINEARE'!$G$18*'ANALISI STATICA LINEARE'!$G$21*'ANALISI STATICA LINEARE'!$G$27*'ANALISI STATICA LINEARE'!$G$9*('ANALISI STATICA LINEARE'!$G$24/B321),'ANALISI STATICA LINEARE'!$G$18*'ANALISI STATICA LINEARE'!$G$21*'ANALISI STATICA LINEARE'!$G$27*'ANALISI STATICA LINEARE'!$G$9*(('ANALISI STATICA LINEARE'!$G$24*'ANALISI STATICA LINEARE'!$G$25)/B321^2))))</f>
        <v>7.685645179307575E-2</v>
      </c>
      <c r="D321" s="15">
        <f>1/'ANALISI STATICA LINEARE'!$G$17*IF(B321&lt;'ANALISI STATICA LINEARE'!$G$23,'ANALISI STATICA LINEARE'!$G$18*'ANALISI STATICA LINEARE'!$G$21*'ANALISI STATICA LINEARE'!$G$28*'ANALISI STATICA LINEARE'!$G$9*(B321/'ANALISI STATICA LINEARE'!$G$23+1/('ANALISI STATICA LINEARE'!$G$28*'ANALISI STATICA LINEARE'!$G$9)*(1-B321/'ANALISI STATICA LINEARE'!$G$23)),IF(B321&lt;'ANALISI STATICA LINEARE'!$G$24,'ANALISI STATICA LINEARE'!$G$18*'ANALISI STATICA LINEARE'!$G$21*'ANALISI STATICA LINEARE'!$G$28*'ANALISI STATICA LINEARE'!$G$9,IF(B321&lt;'ANALISI STATICA LINEARE'!$G$25,'ANALISI STATICA LINEARE'!$G$18*'ANALISI STATICA LINEARE'!$G$21*'ANALISI STATICA LINEARE'!$G$28*'ANALISI STATICA LINEARE'!$G$9*('ANALISI STATICA LINEARE'!$G$24/B321),'ANALISI STATICA LINEARE'!$G$18*'ANALISI STATICA LINEARE'!$G$21*'ANALISI STATICA LINEARE'!$G$28*'ANALISI STATICA LINEARE'!$G$9*(('ANALISI STATICA LINEARE'!$G$24*'ANALISI STATICA LINEARE'!$G$25)/B321^2))))</f>
        <v>5.1237634528717164E-2</v>
      </c>
      <c r="E321" s="4"/>
      <c r="F321" s="4"/>
      <c r="G321" s="4"/>
      <c r="H321" s="4"/>
      <c r="I321" s="4"/>
      <c r="J321" s="4"/>
      <c r="K321" s="4"/>
      <c r="L321" s="4"/>
      <c r="M321" s="4"/>
      <c r="N321" s="4"/>
    </row>
    <row r="322" spans="2:14" x14ac:dyDescent="0.25">
      <c r="B322" s="21">
        <f t="shared" si="4"/>
        <v>3.1099999999999777</v>
      </c>
      <c r="C322" s="15">
        <f>1/'ANALISI STATICA LINEARE'!$G$17*IF(B322&lt;'ANALISI STATICA LINEARE'!$G$23,'ANALISI STATICA LINEARE'!$G$18*'ANALISI STATICA LINEARE'!$G$21*'ANALISI STATICA LINEARE'!$G$27*'ANALISI STATICA LINEARE'!$G$9*(B322/'ANALISI STATICA LINEARE'!$G$23+1/('ANALISI STATICA LINEARE'!$G$27*'ANALISI STATICA LINEARE'!$G$9)*(1-B322/'ANALISI STATICA LINEARE'!$G$23)),IF(B322&lt;'ANALISI STATICA LINEARE'!$G$24,'ANALISI STATICA LINEARE'!$G$18*'ANALISI STATICA LINEARE'!$G$21*'ANALISI STATICA LINEARE'!$G$27*'ANALISI STATICA LINEARE'!$G$9,IF(B322&lt;'ANALISI STATICA LINEARE'!$G$25,'ANALISI STATICA LINEARE'!$G$18*'ANALISI STATICA LINEARE'!$G$21*'ANALISI STATICA LINEARE'!$G$27*'ANALISI STATICA LINEARE'!$G$9*('ANALISI STATICA LINEARE'!$G$24/B322),'ANALISI STATICA LINEARE'!$G$18*'ANALISI STATICA LINEARE'!$G$21*'ANALISI STATICA LINEARE'!$G$27*'ANALISI STATICA LINEARE'!$G$9*(('ANALISI STATICA LINEARE'!$G$24*'ANALISI STATICA LINEARE'!$G$25)/B322^2))))</f>
        <v>7.6362992703906896E-2</v>
      </c>
      <c r="D322" s="15">
        <f>1/'ANALISI STATICA LINEARE'!$G$17*IF(B322&lt;'ANALISI STATICA LINEARE'!$G$23,'ANALISI STATICA LINEARE'!$G$18*'ANALISI STATICA LINEARE'!$G$21*'ANALISI STATICA LINEARE'!$G$28*'ANALISI STATICA LINEARE'!$G$9*(B322/'ANALISI STATICA LINEARE'!$G$23+1/('ANALISI STATICA LINEARE'!$G$28*'ANALISI STATICA LINEARE'!$G$9)*(1-B322/'ANALISI STATICA LINEARE'!$G$23)),IF(B322&lt;'ANALISI STATICA LINEARE'!$G$24,'ANALISI STATICA LINEARE'!$G$18*'ANALISI STATICA LINEARE'!$G$21*'ANALISI STATICA LINEARE'!$G$28*'ANALISI STATICA LINEARE'!$G$9,IF(B322&lt;'ANALISI STATICA LINEARE'!$G$25,'ANALISI STATICA LINEARE'!$G$18*'ANALISI STATICA LINEARE'!$G$21*'ANALISI STATICA LINEARE'!$G$28*'ANALISI STATICA LINEARE'!$G$9*('ANALISI STATICA LINEARE'!$G$24/B322),'ANALISI STATICA LINEARE'!$G$18*'ANALISI STATICA LINEARE'!$G$21*'ANALISI STATICA LINEARE'!$G$28*'ANALISI STATICA LINEARE'!$G$9*(('ANALISI STATICA LINEARE'!$G$24*'ANALISI STATICA LINEARE'!$G$25)/B322^2))))</f>
        <v>5.0908661802604595E-2</v>
      </c>
      <c r="E322" s="4"/>
      <c r="F322" s="4"/>
      <c r="G322" s="4"/>
      <c r="H322" s="4"/>
      <c r="I322" s="4"/>
      <c r="J322" s="4"/>
      <c r="K322" s="4"/>
      <c r="L322" s="4"/>
      <c r="M322" s="4"/>
      <c r="N322" s="4"/>
    </row>
    <row r="323" spans="2:14" x14ac:dyDescent="0.25">
      <c r="B323" s="21">
        <f t="shared" si="4"/>
        <v>3.1199999999999775</v>
      </c>
      <c r="C323" s="15">
        <f>1/'ANALISI STATICA LINEARE'!$G$17*IF(B323&lt;'ANALISI STATICA LINEARE'!$G$23,'ANALISI STATICA LINEARE'!$G$18*'ANALISI STATICA LINEARE'!$G$21*'ANALISI STATICA LINEARE'!$G$27*'ANALISI STATICA LINEARE'!$G$9*(B323/'ANALISI STATICA LINEARE'!$G$23+1/('ANALISI STATICA LINEARE'!$G$27*'ANALISI STATICA LINEARE'!$G$9)*(1-B323/'ANALISI STATICA LINEARE'!$G$23)),IF(B323&lt;'ANALISI STATICA LINEARE'!$G$24,'ANALISI STATICA LINEARE'!$G$18*'ANALISI STATICA LINEARE'!$G$21*'ANALISI STATICA LINEARE'!$G$27*'ANALISI STATICA LINEARE'!$G$9,IF(B323&lt;'ANALISI STATICA LINEARE'!$G$25,'ANALISI STATICA LINEARE'!$G$18*'ANALISI STATICA LINEARE'!$G$21*'ANALISI STATICA LINEARE'!$G$27*'ANALISI STATICA LINEARE'!$G$9*('ANALISI STATICA LINEARE'!$G$24/B323),'ANALISI STATICA LINEARE'!$G$18*'ANALISI STATICA LINEARE'!$G$21*'ANALISI STATICA LINEARE'!$G$27*'ANALISI STATICA LINEARE'!$G$9*(('ANALISI STATICA LINEARE'!$G$24*'ANALISI STATICA LINEARE'!$G$25)/B323^2))))</f>
        <v>7.5874270805746435E-2</v>
      </c>
      <c r="D323" s="15">
        <f>1/'ANALISI STATICA LINEARE'!$G$17*IF(B323&lt;'ANALISI STATICA LINEARE'!$G$23,'ANALISI STATICA LINEARE'!$G$18*'ANALISI STATICA LINEARE'!$G$21*'ANALISI STATICA LINEARE'!$G$28*'ANALISI STATICA LINEARE'!$G$9*(B323/'ANALISI STATICA LINEARE'!$G$23+1/('ANALISI STATICA LINEARE'!$G$28*'ANALISI STATICA LINEARE'!$G$9)*(1-B323/'ANALISI STATICA LINEARE'!$G$23)),IF(B323&lt;'ANALISI STATICA LINEARE'!$G$24,'ANALISI STATICA LINEARE'!$G$18*'ANALISI STATICA LINEARE'!$G$21*'ANALISI STATICA LINEARE'!$G$28*'ANALISI STATICA LINEARE'!$G$9,IF(B323&lt;'ANALISI STATICA LINEARE'!$G$25,'ANALISI STATICA LINEARE'!$G$18*'ANALISI STATICA LINEARE'!$G$21*'ANALISI STATICA LINEARE'!$G$28*'ANALISI STATICA LINEARE'!$G$9*('ANALISI STATICA LINEARE'!$G$24/B323),'ANALISI STATICA LINEARE'!$G$18*'ANALISI STATICA LINEARE'!$G$21*'ANALISI STATICA LINEARE'!$G$28*'ANALISI STATICA LINEARE'!$G$9*(('ANALISI STATICA LINEARE'!$G$24*'ANALISI STATICA LINEARE'!$G$25)/B323^2))))</f>
        <v>5.0582847203830952E-2</v>
      </c>
      <c r="E323" s="4"/>
      <c r="F323" s="4"/>
      <c r="G323" s="4"/>
      <c r="H323" s="4"/>
      <c r="I323" s="4"/>
      <c r="J323" s="4"/>
      <c r="K323" s="4"/>
      <c r="L323" s="4"/>
      <c r="M323" s="4"/>
      <c r="N323" s="4"/>
    </row>
    <row r="324" spans="2:14" x14ac:dyDescent="0.25">
      <c r="B324" s="21">
        <f t="shared" si="4"/>
        <v>3.1299999999999772</v>
      </c>
      <c r="C324" s="15">
        <f>1/'ANALISI STATICA LINEARE'!$G$17*IF(B324&lt;'ANALISI STATICA LINEARE'!$G$23,'ANALISI STATICA LINEARE'!$G$18*'ANALISI STATICA LINEARE'!$G$21*'ANALISI STATICA LINEARE'!$G$27*'ANALISI STATICA LINEARE'!$G$9*(B324/'ANALISI STATICA LINEARE'!$G$23+1/('ANALISI STATICA LINEARE'!$G$27*'ANALISI STATICA LINEARE'!$G$9)*(1-B324/'ANALISI STATICA LINEARE'!$G$23)),IF(B324&lt;'ANALISI STATICA LINEARE'!$G$24,'ANALISI STATICA LINEARE'!$G$18*'ANALISI STATICA LINEARE'!$G$21*'ANALISI STATICA LINEARE'!$G$27*'ANALISI STATICA LINEARE'!$G$9,IF(B324&lt;'ANALISI STATICA LINEARE'!$G$25,'ANALISI STATICA LINEARE'!$G$18*'ANALISI STATICA LINEARE'!$G$21*'ANALISI STATICA LINEARE'!$G$27*'ANALISI STATICA LINEARE'!$G$9*('ANALISI STATICA LINEARE'!$G$24/B324),'ANALISI STATICA LINEARE'!$G$18*'ANALISI STATICA LINEARE'!$G$21*'ANALISI STATICA LINEARE'!$G$27*'ANALISI STATICA LINEARE'!$G$9*(('ANALISI STATICA LINEARE'!$G$24*'ANALISI STATICA LINEARE'!$G$25)/B324^2))))</f>
        <v>7.5390225656223719E-2</v>
      </c>
      <c r="D324" s="15">
        <f>1/'ANALISI STATICA LINEARE'!$G$17*IF(B324&lt;'ANALISI STATICA LINEARE'!$G$23,'ANALISI STATICA LINEARE'!$G$18*'ANALISI STATICA LINEARE'!$G$21*'ANALISI STATICA LINEARE'!$G$28*'ANALISI STATICA LINEARE'!$G$9*(B324/'ANALISI STATICA LINEARE'!$G$23+1/('ANALISI STATICA LINEARE'!$G$28*'ANALISI STATICA LINEARE'!$G$9)*(1-B324/'ANALISI STATICA LINEARE'!$G$23)),IF(B324&lt;'ANALISI STATICA LINEARE'!$G$24,'ANALISI STATICA LINEARE'!$G$18*'ANALISI STATICA LINEARE'!$G$21*'ANALISI STATICA LINEARE'!$G$28*'ANALISI STATICA LINEARE'!$G$9,IF(B324&lt;'ANALISI STATICA LINEARE'!$G$25,'ANALISI STATICA LINEARE'!$G$18*'ANALISI STATICA LINEARE'!$G$21*'ANALISI STATICA LINEARE'!$G$28*'ANALISI STATICA LINEARE'!$G$9*('ANALISI STATICA LINEARE'!$G$24/B324),'ANALISI STATICA LINEARE'!$G$18*'ANALISI STATICA LINEARE'!$G$21*'ANALISI STATICA LINEARE'!$G$28*'ANALISI STATICA LINEARE'!$G$9*(('ANALISI STATICA LINEARE'!$G$24*'ANALISI STATICA LINEARE'!$G$25)/B324^2))))</f>
        <v>5.0260150437482477E-2</v>
      </c>
      <c r="E324" s="4"/>
      <c r="F324" s="4"/>
      <c r="G324" s="4"/>
      <c r="H324" s="4"/>
      <c r="I324" s="4"/>
      <c r="J324" s="4"/>
      <c r="K324" s="4"/>
      <c r="L324" s="4"/>
      <c r="M324" s="4"/>
      <c r="N324" s="4"/>
    </row>
    <row r="325" spans="2:14" x14ac:dyDescent="0.25">
      <c r="B325" s="21">
        <f t="shared" si="4"/>
        <v>3.139999999999977</v>
      </c>
      <c r="C325" s="15">
        <f>1/'ANALISI STATICA LINEARE'!$G$17*IF(B325&lt;'ANALISI STATICA LINEARE'!$G$23,'ANALISI STATICA LINEARE'!$G$18*'ANALISI STATICA LINEARE'!$G$21*'ANALISI STATICA LINEARE'!$G$27*'ANALISI STATICA LINEARE'!$G$9*(B325/'ANALISI STATICA LINEARE'!$G$23+1/('ANALISI STATICA LINEARE'!$G$27*'ANALISI STATICA LINEARE'!$G$9)*(1-B325/'ANALISI STATICA LINEARE'!$G$23)),IF(B325&lt;'ANALISI STATICA LINEARE'!$G$24,'ANALISI STATICA LINEARE'!$G$18*'ANALISI STATICA LINEARE'!$G$21*'ANALISI STATICA LINEARE'!$G$27*'ANALISI STATICA LINEARE'!$G$9,IF(B325&lt;'ANALISI STATICA LINEARE'!$G$25,'ANALISI STATICA LINEARE'!$G$18*'ANALISI STATICA LINEARE'!$G$21*'ANALISI STATICA LINEARE'!$G$27*'ANALISI STATICA LINEARE'!$G$9*('ANALISI STATICA LINEARE'!$G$24/B325),'ANALISI STATICA LINEARE'!$G$18*'ANALISI STATICA LINEARE'!$G$21*'ANALISI STATICA LINEARE'!$G$27*'ANALISI STATICA LINEARE'!$G$9*(('ANALISI STATICA LINEARE'!$G$24*'ANALISI STATICA LINEARE'!$G$25)/B325^2))))</f>
        <v>7.4910797773891244E-2</v>
      </c>
      <c r="D325" s="15">
        <f>1/'ANALISI STATICA LINEARE'!$G$17*IF(B325&lt;'ANALISI STATICA LINEARE'!$G$23,'ANALISI STATICA LINEARE'!$G$18*'ANALISI STATICA LINEARE'!$G$21*'ANALISI STATICA LINEARE'!$G$28*'ANALISI STATICA LINEARE'!$G$9*(B325/'ANALISI STATICA LINEARE'!$G$23+1/('ANALISI STATICA LINEARE'!$G$28*'ANALISI STATICA LINEARE'!$G$9)*(1-B325/'ANALISI STATICA LINEARE'!$G$23)),IF(B325&lt;'ANALISI STATICA LINEARE'!$G$24,'ANALISI STATICA LINEARE'!$G$18*'ANALISI STATICA LINEARE'!$G$21*'ANALISI STATICA LINEARE'!$G$28*'ANALISI STATICA LINEARE'!$G$9,IF(B325&lt;'ANALISI STATICA LINEARE'!$G$25,'ANALISI STATICA LINEARE'!$G$18*'ANALISI STATICA LINEARE'!$G$21*'ANALISI STATICA LINEARE'!$G$28*'ANALISI STATICA LINEARE'!$G$9*('ANALISI STATICA LINEARE'!$G$24/B325),'ANALISI STATICA LINEARE'!$G$18*'ANALISI STATICA LINEARE'!$G$21*'ANALISI STATICA LINEARE'!$G$28*'ANALISI STATICA LINEARE'!$G$9*(('ANALISI STATICA LINEARE'!$G$24*'ANALISI STATICA LINEARE'!$G$25)/B325^2))))</f>
        <v>4.9940531849260825E-2</v>
      </c>
      <c r="E325" s="4"/>
      <c r="F325" s="4"/>
      <c r="G325" s="4"/>
      <c r="H325" s="4"/>
      <c r="I325" s="4"/>
      <c r="J325" s="4"/>
      <c r="K325" s="4"/>
      <c r="L325" s="4"/>
      <c r="M325" s="4"/>
      <c r="N325" s="4"/>
    </row>
    <row r="326" spans="2:14" x14ac:dyDescent="0.25">
      <c r="B326" s="21">
        <f t="shared" si="4"/>
        <v>3.1499999999999768</v>
      </c>
      <c r="C326" s="15">
        <f>1/'ANALISI STATICA LINEARE'!$G$17*IF(B326&lt;'ANALISI STATICA LINEARE'!$G$23,'ANALISI STATICA LINEARE'!$G$18*'ANALISI STATICA LINEARE'!$G$21*'ANALISI STATICA LINEARE'!$G$27*'ANALISI STATICA LINEARE'!$G$9*(B326/'ANALISI STATICA LINEARE'!$G$23+1/('ANALISI STATICA LINEARE'!$G$27*'ANALISI STATICA LINEARE'!$G$9)*(1-B326/'ANALISI STATICA LINEARE'!$G$23)),IF(B326&lt;'ANALISI STATICA LINEARE'!$G$24,'ANALISI STATICA LINEARE'!$G$18*'ANALISI STATICA LINEARE'!$G$21*'ANALISI STATICA LINEARE'!$G$27*'ANALISI STATICA LINEARE'!$G$9,IF(B326&lt;'ANALISI STATICA LINEARE'!$G$25,'ANALISI STATICA LINEARE'!$G$18*'ANALISI STATICA LINEARE'!$G$21*'ANALISI STATICA LINEARE'!$G$27*'ANALISI STATICA LINEARE'!$G$9*('ANALISI STATICA LINEARE'!$G$24/B326),'ANALISI STATICA LINEARE'!$G$18*'ANALISI STATICA LINEARE'!$G$21*'ANALISI STATICA LINEARE'!$G$27*'ANALISI STATICA LINEARE'!$G$9*(('ANALISI STATICA LINEARE'!$G$24*'ANALISI STATICA LINEARE'!$G$25)/B326^2))))</f>
        <v>7.4435928619950437E-2</v>
      </c>
      <c r="D326" s="15">
        <f>1/'ANALISI STATICA LINEARE'!$G$17*IF(B326&lt;'ANALISI STATICA LINEARE'!$G$23,'ANALISI STATICA LINEARE'!$G$18*'ANALISI STATICA LINEARE'!$G$21*'ANALISI STATICA LINEARE'!$G$28*'ANALISI STATICA LINEARE'!$G$9*(B326/'ANALISI STATICA LINEARE'!$G$23+1/('ANALISI STATICA LINEARE'!$G$28*'ANALISI STATICA LINEARE'!$G$9)*(1-B326/'ANALISI STATICA LINEARE'!$G$23)),IF(B326&lt;'ANALISI STATICA LINEARE'!$G$24,'ANALISI STATICA LINEARE'!$G$18*'ANALISI STATICA LINEARE'!$G$21*'ANALISI STATICA LINEARE'!$G$28*'ANALISI STATICA LINEARE'!$G$9,IF(B326&lt;'ANALISI STATICA LINEARE'!$G$25,'ANALISI STATICA LINEARE'!$G$18*'ANALISI STATICA LINEARE'!$G$21*'ANALISI STATICA LINEARE'!$G$28*'ANALISI STATICA LINEARE'!$G$9*('ANALISI STATICA LINEARE'!$G$24/B326),'ANALISI STATICA LINEARE'!$G$18*'ANALISI STATICA LINEARE'!$G$21*'ANALISI STATICA LINEARE'!$G$28*'ANALISI STATICA LINEARE'!$G$9*(('ANALISI STATICA LINEARE'!$G$24*'ANALISI STATICA LINEARE'!$G$25)/B326^2))))</f>
        <v>4.9623952413300289E-2</v>
      </c>
      <c r="E326" s="4"/>
      <c r="F326" s="4"/>
      <c r="G326" s="4"/>
      <c r="H326" s="4"/>
      <c r="I326" s="4"/>
      <c r="J326" s="4"/>
      <c r="K326" s="4"/>
      <c r="L326" s="4"/>
      <c r="M326" s="4"/>
      <c r="N326" s="4"/>
    </row>
    <row r="327" spans="2:14" x14ac:dyDescent="0.25">
      <c r="B327" s="21">
        <f t="shared" si="4"/>
        <v>3.1599999999999766</v>
      </c>
      <c r="C327" s="15">
        <f>1/'ANALISI STATICA LINEARE'!$G$17*IF(B327&lt;'ANALISI STATICA LINEARE'!$G$23,'ANALISI STATICA LINEARE'!$G$18*'ANALISI STATICA LINEARE'!$G$21*'ANALISI STATICA LINEARE'!$G$27*'ANALISI STATICA LINEARE'!$G$9*(B327/'ANALISI STATICA LINEARE'!$G$23+1/('ANALISI STATICA LINEARE'!$G$27*'ANALISI STATICA LINEARE'!$G$9)*(1-B327/'ANALISI STATICA LINEARE'!$G$23)),IF(B327&lt;'ANALISI STATICA LINEARE'!$G$24,'ANALISI STATICA LINEARE'!$G$18*'ANALISI STATICA LINEARE'!$G$21*'ANALISI STATICA LINEARE'!$G$27*'ANALISI STATICA LINEARE'!$G$9,IF(B327&lt;'ANALISI STATICA LINEARE'!$G$25,'ANALISI STATICA LINEARE'!$G$18*'ANALISI STATICA LINEARE'!$G$21*'ANALISI STATICA LINEARE'!$G$27*'ANALISI STATICA LINEARE'!$G$9*('ANALISI STATICA LINEARE'!$G$24/B327),'ANALISI STATICA LINEARE'!$G$18*'ANALISI STATICA LINEARE'!$G$21*'ANALISI STATICA LINEARE'!$G$27*'ANALISI STATICA LINEARE'!$G$9*(('ANALISI STATICA LINEARE'!$G$24*'ANALISI STATICA LINEARE'!$G$25)/B327^2))))</f>
        <v>7.3965560580381576E-2</v>
      </c>
      <c r="D327" s="15">
        <f>1/'ANALISI STATICA LINEARE'!$G$17*IF(B327&lt;'ANALISI STATICA LINEARE'!$G$23,'ANALISI STATICA LINEARE'!$G$18*'ANALISI STATICA LINEARE'!$G$21*'ANALISI STATICA LINEARE'!$G$28*'ANALISI STATICA LINEARE'!$G$9*(B327/'ANALISI STATICA LINEARE'!$G$23+1/('ANALISI STATICA LINEARE'!$G$28*'ANALISI STATICA LINEARE'!$G$9)*(1-B327/'ANALISI STATICA LINEARE'!$G$23)),IF(B327&lt;'ANALISI STATICA LINEARE'!$G$24,'ANALISI STATICA LINEARE'!$G$18*'ANALISI STATICA LINEARE'!$G$21*'ANALISI STATICA LINEARE'!$G$28*'ANALISI STATICA LINEARE'!$G$9,IF(B327&lt;'ANALISI STATICA LINEARE'!$G$25,'ANALISI STATICA LINEARE'!$G$18*'ANALISI STATICA LINEARE'!$G$21*'ANALISI STATICA LINEARE'!$G$28*'ANALISI STATICA LINEARE'!$G$9*('ANALISI STATICA LINEARE'!$G$24/B327),'ANALISI STATICA LINEARE'!$G$18*'ANALISI STATICA LINEARE'!$G$21*'ANALISI STATICA LINEARE'!$G$28*'ANALISI STATICA LINEARE'!$G$9*(('ANALISI STATICA LINEARE'!$G$24*'ANALISI STATICA LINEARE'!$G$25)/B327^2))))</f>
        <v>4.9310373720254382E-2</v>
      </c>
      <c r="E327" s="4"/>
      <c r="F327" s="4"/>
      <c r="G327" s="4"/>
      <c r="H327" s="4"/>
      <c r="I327" s="4"/>
      <c r="J327" s="4"/>
      <c r="K327" s="4"/>
      <c r="L327" s="4"/>
      <c r="M327" s="4"/>
      <c r="N327" s="4"/>
    </row>
    <row r="328" spans="2:14" x14ac:dyDescent="0.25">
      <c r="B328" s="21">
        <f t="shared" si="4"/>
        <v>3.1699999999999764</v>
      </c>
      <c r="C328" s="15">
        <f>1/'ANALISI STATICA LINEARE'!$G$17*IF(B328&lt;'ANALISI STATICA LINEARE'!$G$23,'ANALISI STATICA LINEARE'!$G$18*'ANALISI STATICA LINEARE'!$G$21*'ANALISI STATICA LINEARE'!$G$27*'ANALISI STATICA LINEARE'!$G$9*(B328/'ANALISI STATICA LINEARE'!$G$23+1/('ANALISI STATICA LINEARE'!$G$27*'ANALISI STATICA LINEARE'!$G$9)*(1-B328/'ANALISI STATICA LINEARE'!$G$23)),IF(B328&lt;'ANALISI STATICA LINEARE'!$G$24,'ANALISI STATICA LINEARE'!$G$18*'ANALISI STATICA LINEARE'!$G$21*'ANALISI STATICA LINEARE'!$G$27*'ANALISI STATICA LINEARE'!$G$9,IF(B328&lt;'ANALISI STATICA LINEARE'!$G$25,'ANALISI STATICA LINEARE'!$G$18*'ANALISI STATICA LINEARE'!$G$21*'ANALISI STATICA LINEARE'!$G$27*'ANALISI STATICA LINEARE'!$G$9*('ANALISI STATICA LINEARE'!$G$24/B328),'ANALISI STATICA LINEARE'!$G$18*'ANALISI STATICA LINEARE'!$G$21*'ANALISI STATICA LINEARE'!$G$27*'ANALISI STATICA LINEARE'!$G$9*(('ANALISI STATICA LINEARE'!$G$24*'ANALISI STATICA LINEARE'!$G$25)/B328^2))))</f>
        <v>7.3499636948467839E-2</v>
      </c>
      <c r="D328" s="15">
        <f>1/'ANALISI STATICA LINEARE'!$G$17*IF(B328&lt;'ANALISI STATICA LINEARE'!$G$23,'ANALISI STATICA LINEARE'!$G$18*'ANALISI STATICA LINEARE'!$G$21*'ANALISI STATICA LINEARE'!$G$28*'ANALISI STATICA LINEARE'!$G$9*(B328/'ANALISI STATICA LINEARE'!$G$23+1/('ANALISI STATICA LINEARE'!$G$28*'ANALISI STATICA LINEARE'!$G$9)*(1-B328/'ANALISI STATICA LINEARE'!$G$23)),IF(B328&lt;'ANALISI STATICA LINEARE'!$G$24,'ANALISI STATICA LINEARE'!$G$18*'ANALISI STATICA LINEARE'!$G$21*'ANALISI STATICA LINEARE'!$G$28*'ANALISI STATICA LINEARE'!$G$9,IF(B328&lt;'ANALISI STATICA LINEARE'!$G$25,'ANALISI STATICA LINEARE'!$G$18*'ANALISI STATICA LINEARE'!$G$21*'ANALISI STATICA LINEARE'!$G$28*'ANALISI STATICA LINEARE'!$G$9*('ANALISI STATICA LINEARE'!$G$24/B328),'ANALISI STATICA LINEARE'!$G$18*'ANALISI STATICA LINEARE'!$G$21*'ANALISI STATICA LINEARE'!$G$28*'ANALISI STATICA LINEARE'!$G$9*(('ANALISI STATICA LINEARE'!$G$24*'ANALISI STATICA LINEARE'!$G$25)/B328^2))))</f>
        <v>4.8999757965645215E-2</v>
      </c>
      <c r="E328" s="4"/>
      <c r="F328" s="4"/>
      <c r="G328" s="4"/>
      <c r="H328" s="4"/>
      <c r="I328" s="4"/>
      <c r="J328" s="4"/>
      <c r="K328" s="4"/>
      <c r="L328" s="4"/>
      <c r="M328" s="4"/>
      <c r="N328" s="4"/>
    </row>
    <row r="329" spans="2:14" x14ac:dyDescent="0.25">
      <c r="B329" s="21">
        <f t="shared" si="4"/>
        <v>3.1799999999999762</v>
      </c>
      <c r="C329" s="15">
        <f>1/'ANALISI STATICA LINEARE'!$G$17*IF(B329&lt;'ANALISI STATICA LINEARE'!$G$23,'ANALISI STATICA LINEARE'!$G$18*'ANALISI STATICA LINEARE'!$G$21*'ANALISI STATICA LINEARE'!$G$27*'ANALISI STATICA LINEARE'!$G$9*(B329/'ANALISI STATICA LINEARE'!$G$23+1/('ANALISI STATICA LINEARE'!$G$27*'ANALISI STATICA LINEARE'!$G$9)*(1-B329/'ANALISI STATICA LINEARE'!$G$23)),IF(B329&lt;'ANALISI STATICA LINEARE'!$G$24,'ANALISI STATICA LINEARE'!$G$18*'ANALISI STATICA LINEARE'!$G$21*'ANALISI STATICA LINEARE'!$G$27*'ANALISI STATICA LINEARE'!$G$9,IF(B329&lt;'ANALISI STATICA LINEARE'!$G$25,'ANALISI STATICA LINEARE'!$G$18*'ANALISI STATICA LINEARE'!$G$21*'ANALISI STATICA LINEARE'!$G$27*'ANALISI STATICA LINEARE'!$G$9*('ANALISI STATICA LINEARE'!$G$24/B329),'ANALISI STATICA LINEARE'!$G$18*'ANALISI STATICA LINEARE'!$G$21*'ANALISI STATICA LINEARE'!$G$27*'ANALISI STATICA LINEARE'!$G$9*(('ANALISI STATICA LINEARE'!$G$24*'ANALISI STATICA LINEARE'!$G$25)/B329^2))))</f>
        <v>7.3038101907703254E-2</v>
      </c>
      <c r="D329" s="15">
        <f>1/'ANALISI STATICA LINEARE'!$G$17*IF(B329&lt;'ANALISI STATICA LINEARE'!$G$23,'ANALISI STATICA LINEARE'!$G$18*'ANALISI STATICA LINEARE'!$G$21*'ANALISI STATICA LINEARE'!$G$28*'ANALISI STATICA LINEARE'!$G$9*(B329/'ANALISI STATICA LINEARE'!$G$23+1/('ANALISI STATICA LINEARE'!$G$28*'ANALISI STATICA LINEARE'!$G$9)*(1-B329/'ANALISI STATICA LINEARE'!$G$23)),IF(B329&lt;'ANALISI STATICA LINEARE'!$G$24,'ANALISI STATICA LINEARE'!$G$18*'ANALISI STATICA LINEARE'!$G$21*'ANALISI STATICA LINEARE'!$G$28*'ANALISI STATICA LINEARE'!$G$9,IF(B329&lt;'ANALISI STATICA LINEARE'!$G$25,'ANALISI STATICA LINEARE'!$G$18*'ANALISI STATICA LINEARE'!$G$21*'ANALISI STATICA LINEARE'!$G$28*'ANALISI STATICA LINEARE'!$G$9*('ANALISI STATICA LINEARE'!$G$24/B329),'ANALISI STATICA LINEARE'!$G$18*'ANALISI STATICA LINEARE'!$G$21*'ANALISI STATICA LINEARE'!$G$28*'ANALISI STATICA LINEARE'!$G$9*(('ANALISI STATICA LINEARE'!$G$24*'ANALISI STATICA LINEARE'!$G$25)/B329^2))))</f>
        <v>4.8692067938468836E-2</v>
      </c>
      <c r="E329" s="4"/>
      <c r="F329" s="4"/>
      <c r="G329" s="4"/>
      <c r="H329" s="4"/>
      <c r="I329" s="4"/>
      <c r="J329" s="4"/>
      <c r="K329" s="4"/>
      <c r="L329" s="4"/>
      <c r="M329" s="4"/>
      <c r="N329" s="4"/>
    </row>
    <row r="330" spans="2:14" x14ac:dyDescent="0.25">
      <c r="B330" s="21">
        <f t="shared" si="4"/>
        <v>3.189999999999976</v>
      </c>
      <c r="C330" s="15">
        <f>1/'ANALISI STATICA LINEARE'!$G$17*IF(B330&lt;'ANALISI STATICA LINEARE'!$G$23,'ANALISI STATICA LINEARE'!$G$18*'ANALISI STATICA LINEARE'!$G$21*'ANALISI STATICA LINEARE'!$G$27*'ANALISI STATICA LINEARE'!$G$9*(B330/'ANALISI STATICA LINEARE'!$G$23+1/('ANALISI STATICA LINEARE'!$G$27*'ANALISI STATICA LINEARE'!$G$9)*(1-B330/'ANALISI STATICA LINEARE'!$G$23)),IF(B330&lt;'ANALISI STATICA LINEARE'!$G$24,'ANALISI STATICA LINEARE'!$G$18*'ANALISI STATICA LINEARE'!$G$21*'ANALISI STATICA LINEARE'!$G$27*'ANALISI STATICA LINEARE'!$G$9,IF(B330&lt;'ANALISI STATICA LINEARE'!$G$25,'ANALISI STATICA LINEARE'!$G$18*'ANALISI STATICA LINEARE'!$G$21*'ANALISI STATICA LINEARE'!$G$27*'ANALISI STATICA LINEARE'!$G$9*('ANALISI STATICA LINEARE'!$G$24/B330),'ANALISI STATICA LINEARE'!$G$18*'ANALISI STATICA LINEARE'!$G$21*'ANALISI STATICA LINEARE'!$G$27*'ANALISI STATICA LINEARE'!$G$9*(('ANALISI STATICA LINEARE'!$G$24*'ANALISI STATICA LINEARE'!$G$25)/B330^2))))</f>
        <v>7.2580900515075375E-2</v>
      </c>
      <c r="D330" s="15">
        <f>1/'ANALISI STATICA LINEARE'!$G$17*IF(B330&lt;'ANALISI STATICA LINEARE'!$G$23,'ANALISI STATICA LINEARE'!$G$18*'ANALISI STATICA LINEARE'!$G$21*'ANALISI STATICA LINEARE'!$G$28*'ANALISI STATICA LINEARE'!$G$9*(B330/'ANALISI STATICA LINEARE'!$G$23+1/('ANALISI STATICA LINEARE'!$G$28*'ANALISI STATICA LINEARE'!$G$9)*(1-B330/'ANALISI STATICA LINEARE'!$G$23)),IF(B330&lt;'ANALISI STATICA LINEARE'!$G$24,'ANALISI STATICA LINEARE'!$G$18*'ANALISI STATICA LINEARE'!$G$21*'ANALISI STATICA LINEARE'!$G$28*'ANALISI STATICA LINEARE'!$G$9,IF(B330&lt;'ANALISI STATICA LINEARE'!$G$25,'ANALISI STATICA LINEARE'!$G$18*'ANALISI STATICA LINEARE'!$G$21*'ANALISI STATICA LINEARE'!$G$28*'ANALISI STATICA LINEARE'!$G$9*('ANALISI STATICA LINEARE'!$G$24/B330),'ANALISI STATICA LINEARE'!$G$18*'ANALISI STATICA LINEARE'!$G$21*'ANALISI STATICA LINEARE'!$G$28*'ANALISI STATICA LINEARE'!$G$9*(('ANALISI STATICA LINEARE'!$G$24*'ANALISI STATICA LINEARE'!$G$25)/B330^2))))</f>
        <v>4.8387267010050243E-2</v>
      </c>
      <c r="E330" s="4"/>
      <c r="F330" s="4"/>
      <c r="G330" s="4"/>
      <c r="H330" s="4"/>
      <c r="I330" s="4"/>
      <c r="J330" s="4"/>
      <c r="K330" s="4"/>
      <c r="L330" s="4"/>
      <c r="M330" s="4"/>
      <c r="N330" s="4"/>
    </row>
    <row r="331" spans="2:14" x14ac:dyDescent="0.25">
      <c r="B331" s="21">
        <f t="shared" si="4"/>
        <v>3.1999999999999758</v>
      </c>
      <c r="C331" s="15">
        <f>1/'ANALISI STATICA LINEARE'!$G$17*IF(B331&lt;'ANALISI STATICA LINEARE'!$G$23,'ANALISI STATICA LINEARE'!$G$18*'ANALISI STATICA LINEARE'!$G$21*'ANALISI STATICA LINEARE'!$G$27*'ANALISI STATICA LINEARE'!$G$9*(B331/'ANALISI STATICA LINEARE'!$G$23+1/('ANALISI STATICA LINEARE'!$G$27*'ANALISI STATICA LINEARE'!$G$9)*(1-B331/'ANALISI STATICA LINEARE'!$G$23)),IF(B331&lt;'ANALISI STATICA LINEARE'!$G$24,'ANALISI STATICA LINEARE'!$G$18*'ANALISI STATICA LINEARE'!$G$21*'ANALISI STATICA LINEARE'!$G$27*'ANALISI STATICA LINEARE'!$G$9,IF(B331&lt;'ANALISI STATICA LINEARE'!$G$25,'ANALISI STATICA LINEARE'!$G$18*'ANALISI STATICA LINEARE'!$G$21*'ANALISI STATICA LINEARE'!$G$27*'ANALISI STATICA LINEARE'!$G$9*('ANALISI STATICA LINEARE'!$G$24/B331),'ANALISI STATICA LINEARE'!$G$18*'ANALISI STATICA LINEARE'!$G$21*'ANALISI STATICA LINEARE'!$G$27*'ANALISI STATICA LINEARE'!$G$9*(('ANALISI STATICA LINEARE'!$G$24*'ANALISI STATICA LINEARE'!$G$25)/B331^2))))</f>
        <v>7.212797868471274E-2</v>
      </c>
      <c r="D331" s="15">
        <f>1/'ANALISI STATICA LINEARE'!$G$17*IF(B331&lt;'ANALISI STATICA LINEARE'!$G$23,'ANALISI STATICA LINEARE'!$G$18*'ANALISI STATICA LINEARE'!$G$21*'ANALISI STATICA LINEARE'!$G$28*'ANALISI STATICA LINEARE'!$G$9*(B331/'ANALISI STATICA LINEARE'!$G$23+1/('ANALISI STATICA LINEARE'!$G$28*'ANALISI STATICA LINEARE'!$G$9)*(1-B331/'ANALISI STATICA LINEARE'!$G$23)),IF(B331&lt;'ANALISI STATICA LINEARE'!$G$24,'ANALISI STATICA LINEARE'!$G$18*'ANALISI STATICA LINEARE'!$G$21*'ANALISI STATICA LINEARE'!$G$28*'ANALISI STATICA LINEARE'!$G$9,IF(B331&lt;'ANALISI STATICA LINEARE'!$G$25,'ANALISI STATICA LINEARE'!$G$18*'ANALISI STATICA LINEARE'!$G$21*'ANALISI STATICA LINEARE'!$G$28*'ANALISI STATICA LINEARE'!$G$9*('ANALISI STATICA LINEARE'!$G$24/B331),'ANALISI STATICA LINEARE'!$G$18*'ANALISI STATICA LINEARE'!$G$21*'ANALISI STATICA LINEARE'!$G$28*'ANALISI STATICA LINEARE'!$G$9*(('ANALISI STATICA LINEARE'!$G$24*'ANALISI STATICA LINEARE'!$G$25)/B331^2))))</f>
        <v>4.8085319123141824E-2</v>
      </c>
      <c r="E331" s="4"/>
      <c r="F331" s="4"/>
      <c r="G331" s="4"/>
      <c r="H331" s="4"/>
      <c r="I331" s="4"/>
      <c r="J331" s="4"/>
      <c r="K331" s="4"/>
      <c r="L331" s="4"/>
      <c r="M331" s="4"/>
      <c r="N331" s="4"/>
    </row>
    <row r="332" spans="2:14" x14ac:dyDescent="0.25">
      <c r="B332" s="21">
        <f t="shared" ref="B332:B395" si="5">0.01+B331</f>
        <v>3.2099999999999755</v>
      </c>
      <c r="C332" s="15">
        <f>1/'ANALISI STATICA LINEARE'!$G$17*IF(B332&lt;'ANALISI STATICA LINEARE'!$G$23,'ANALISI STATICA LINEARE'!$G$18*'ANALISI STATICA LINEARE'!$G$21*'ANALISI STATICA LINEARE'!$G$27*'ANALISI STATICA LINEARE'!$G$9*(B332/'ANALISI STATICA LINEARE'!$G$23+1/('ANALISI STATICA LINEARE'!$G$27*'ANALISI STATICA LINEARE'!$G$9)*(1-B332/'ANALISI STATICA LINEARE'!$G$23)),IF(B332&lt;'ANALISI STATICA LINEARE'!$G$24,'ANALISI STATICA LINEARE'!$G$18*'ANALISI STATICA LINEARE'!$G$21*'ANALISI STATICA LINEARE'!$G$27*'ANALISI STATICA LINEARE'!$G$9,IF(B332&lt;'ANALISI STATICA LINEARE'!$G$25,'ANALISI STATICA LINEARE'!$G$18*'ANALISI STATICA LINEARE'!$G$21*'ANALISI STATICA LINEARE'!$G$27*'ANALISI STATICA LINEARE'!$G$9*('ANALISI STATICA LINEARE'!$G$24/B332),'ANALISI STATICA LINEARE'!$G$18*'ANALISI STATICA LINEARE'!$G$21*'ANALISI STATICA LINEARE'!$G$27*'ANALISI STATICA LINEARE'!$G$9*(('ANALISI STATICA LINEARE'!$G$24*'ANALISI STATICA LINEARE'!$G$25)/B332^2))))</f>
        <v>7.1679283171888722E-2</v>
      </c>
      <c r="D332" s="15">
        <f>1/'ANALISI STATICA LINEARE'!$G$17*IF(B332&lt;'ANALISI STATICA LINEARE'!$G$23,'ANALISI STATICA LINEARE'!$G$18*'ANALISI STATICA LINEARE'!$G$21*'ANALISI STATICA LINEARE'!$G$28*'ANALISI STATICA LINEARE'!$G$9*(B332/'ANALISI STATICA LINEARE'!$G$23+1/('ANALISI STATICA LINEARE'!$G$28*'ANALISI STATICA LINEARE'!$G$9)*(1-B332/'ANALISI STATICA LINEARE'!$G$23)),IF(B332&lt;'ANALISI STATICA LINEARE'!$G$24,'ANALISI STATICA LINEARE'!$G$18*'ANALISI STATICA LINEARE'!$G$21*'ANALISI STATICA LINEARE'!$G$28*'ANALISI STATICA LINEARE'!$G$9,IF(B332&lt;'ANALISI STATICA LINEARE'!$G$25,'ANALISI STATICA LINEARE'!$G$18*'ANALISI STATICA LINEARE'!$G$21*'ANALISI STATICA LINEARE'!$G$28*'ANALISI STATICA LINEARE'!$G$9*('ANALISI STATICA LINEARE'!$G$24/B332),'ANALISI STATICA LINEARE'!$G$18*'ANALISI STATICA LINEARE'!$G$21*'ANALISI STATICA LINEARE'!$G$28*'ANALISI STATICA LINEARE'!$G$9*(('ANALISI STATICA LINEARE'!$G$24*'ANALISI STATICA LINEARE'!$G$25)/B332^2))))</f>
        <v>4.7786188781259141E-2</v>
      </c>
      <c r="E332" s="4"/>
      <c r="F332" s="4"/>
      <c r="G332" s="4"/>
      <c r="H332" s="4"/>
      <c r="I332" s="4"/>
      <c r="J332" s="4"/>
      <c r="K332" s="4"/>
      <c r="L332" s="4"/>
      <c r="M332" s="4"/>
      <c r="N332" s="4"/>
    </row>
    <row r="333" spans="2:14" x14ac:dyDescent="0.25">
      <c r="B333" s="21">
        <f t="shared" si="5"/>
        <v>3.2199999999999753</v>
      </c>
      <c r="C333" s="15">
        <f>1/'ANALISI STATICA LINEARE'!$G$17*IF(B333&lt;'ANALISI STATICA LINEARE'!$G$23,'ANALISI STATICA LINEARE'!$G$18*'ANALISI STATICA LINEARE'!$G$21*'ANALISI STATICA LINEARE'!$G$27*'ANALISI STATICA LINEARE'!$G$9*(B333/'ANALISI STATICA LINEARE'!$G$23+1/('ANALISI STATICA LINEARE'!$G$27*'ANALISI STATICA LINEARE'!$G$9)*(1-B333/'ANALISI STATICA LINEARE'!$G$23)),IF(B333&lt;'ANALISI STATICA LINEARE'!$G$24,'ANALISI STATICA LINEARE'!$G$18*'ANALISI STATICA LINEARE'!$G$21*'ANALISI STATICA LINEARE'!$G$27*'ANALISI STATICA LINEARE'!$G$9,IF(B333&lt;'ANALISI STATICA LINEARE'!$G$25,'ANALISI STATICA LINEARE'!$G$18*'ANALISI STATICA LINEARE'!$G$21*'ANALISI STATICA LINEARE'!$G$27*'ANALISI STATICA LINEARE'!$G$9*('ANALISI STATICA LINEARE'!$G$24/B333),'ANALISI STATICA LINEARE'!$G$18*'ANALISI STATICA LINEARE'!$G$21*'ANALISI STATICA LINEARE'!$G$27*'ANALISI STATICA LINEARE'!$G$9*(('ANALISI STATICA LINEARE'!$G$24*'ANALISI STATICA LINEARE'!$G$25)/B333^2))))</f>
        <v>7.1234761557372267E-2</v>
      </c>
      <c r="D333" s="15">
        <f>1/'ANALISI STATICA LINEARE'!$G$17*IF(B333&lt;'ANALISI STATICA LINEARE'!$G$23,'ANALISI STATICA LINEARE'!$G$18*'ANALISI STATICA LINEARE'!$G$21*'ANALISI STATICA LINEARE'!$G$28*'ANALISI STATICA LINEARE'!$G$9*(B333/'ANALISI STATICA LINEARE'!$G$23+1/('ANALISI STATICA LINEARE'!$G$28*'ANALISI STATICA LINEARE'!$G$9)*(1-B333/'ANALISI STATICA LINEARE'!$G$23)),IF(B333&lt;'ANALISI STATICA LINEARE'!$G$24,'ANALISI STATICA LINEARE'!$G$18*'ANALISI STATICA LINEARE'!$G$21*'ANALISI STATICA LINEARE'!$G$28*'ANALISI STATICA LINEARE'!$G$9,IF(B333&lt;'ANALISI STATICA LINEARE'!$G$25,'ANALISI STATICA LINEARE'!$G$18*'ANALISI STATICA LINEARE'!$G$21*'ANALISI STATICA LINEARE'!$G$28*'ANALISI STATICA LINEARE'!$G$9*('ANALISI STATICA LINEARE'!$G$24/B333),'ANALISI STATICA LINEARE'!$G$18*'ANALISI STATICA LINEARE'!$G$21*'ANALISI STATICA LINEARE'!$G$28*'ANALISI STATICA LINEARE'!$G$9*(('ANALISI STATICA LINEARE'!$G$24*'ANALISI STATICA LINEARE'!$G$25)/B333^2))))</f>
        <v>4.7489841038248173E-2</v>
      </c>
      <c r="E333" s="4"/>
      <c r="F333" s="4"/>
      <c r="G333" s="4"/>
      <c r="H333" s="4"/>
      <c r="I333" s="4"/>
      <c r="J333" s="4"/>
      <c r="K333" s="4"/>
      <c r="L333" s="4"/>
      <c r="M333" s="4"/>
      <c r="N333" s="4"/>
    </row>
    <row r="334" spans="2:14" x14ac:dyDescent="0.25">
      <c r="B334" s="21">
        <f t="shared" si="5"/>
        <v>3.2299999999999751</v>
      </c>
      <c r="C334" s="15">
        <f>1/'ANALISI STATICA LINEARE'!$G$17*IF(B334&lt;'ANALISI STATICA LINEARE'!$G$23,'ANALISI STATICA LINEARE'!$G$18*'ANALISI STATICA LINEARE'!$G$21*'ANALISI STATICA LINEARE'!$G$27*'ANALISI STATICA LINEARE'!$G$9*(B334/'ANALISI STATICA LINEARE'!$G$23+1/('ANALISI STATICA LINEARE'!$G$27*'ANALISI STATICA LINEARE'!$G$9)*(1-B334/'ANALISI STATICA LINEARE'!$G$23)),IF(B334&lt;'ANALISI STATICA LINEARE'!$G$24,'ANALISI STATICA LINEARE'!$G$18*'ANALISI STATICA LINEARE'!$G$21*'ANALISI STATICA LINEARE'!$G$27*'ANALISI STATICA LINEARE'!$G$9,IF(B334&lt;'ANALISI STATICA LINEARE'!$G$25,'ANALISI STATICA LINEARE'!$G$18*'ANALISI STATICA LINEARE'!$G$21*'ANALISI STATICA LINEARE'!$G$27*'ANALISI STATICA LINEARE'!$G$9*('ANALISI STATICA LINEARE'!$G$24/B334),'ANALISI STATICA LINEARE'!$G$18*'ANALISI STATICA LINEARE'!$G$21*'ANALISI STATICA LINEARE'!$G$27*'ANALISI STATICA LINEARE'!$G$9*(('ANALISI STATICA LINEARE'!$G$24*'ANALISI STATICA LINEARE'!$G$25)/B334^2))))</f>
        <v>7.0794362232117519E-2</v>
      </c>
      <c r="D334" s="15">
        <f>1/'ANALISI STATICA LINEARE'!$G$17*IF(B334&lt;'ANALISI STATICA LINEARE'!$G$23,'ANALISI STATICA LINEARE'!$G$18*'ANALISI STATICA LINEARE'!$G$21*'ANALISI STATICA LINEARE'!$G$28*'ANALISI STATICA LINEARE'!$G$9*(B334/'ANALISI STATICA LINEARE'!$G$23+1/('ANALISI STATICA LINEARE'!$G$28*'ANALISI STATICA LINEARE'!$G$9)*(1-B334/'ANALISI STATICA LINEARE'!$G$23)),IF(B334&lt;'ANALISI STATICA LINEARE'!$G$24,'ANALISI STATICA LINEARE'!$G$18*'ANALISI STATICA LINEARE'!$G$21*'ANALISI STATICA LINEARE'!$G$28*'ANALISI STATICA LINEARE'!$G$9,IF(B334&lt;'ANALISI STATICA LINEARE'!$G$25,'ANALISI STATICA LINEARE'!$G$18*'ANALISI STATICA LINEARE'!$G$21*'ANALISI STATICA LINEARE'!$G$28*'ANALISI STATICA LINEARE'!$G$9*('ANALISI STATICA LINEARE'!$G$24/B334),'ANALISI STATICA LINEARE'!$G$18*'ANALISI STATICA LINEARE'!$G$21*'ANALISI STATICA LINEARE'!$G$28*'ANALISI STATICA LINEARE'!$G$9*(('ANALISI STATICA LINEARE'!$G$24*'ANALISI STATICA LINEARE'!$G$25)/B334^2))))</f>
        <v>4.7196241488078342E-2</v>
      </c>
      <c r="E334" s="4"/>
      <c r="F334" s="4"/>
      <c r="G334" s="4"/>
      <c r="H334" s="4"/>
      <c r="I334" s="4"/>
      <c r="J334" s="4"/>
      <c r="K334" s="4"/>
      <c r="L334" s="4"/>
      <c r="M334" s="4"/>
      <c r="N334" s="4"/>
    </row>
    <row r="335" spans="2:14" x14ac:dyDescent="0.25">
      <c r="B335" s="21">
        <f t="shared" si="5"/>
        <v>3.2399999999999749</v>
      </c>
      <c r="C335" s="15">
        <f>1/'ANALISI STATICA LINEARE'!$G$17*IF(B335&lt;'ANALISI STATICA LINEARE'!$G$23,'ANALISI STATICA LINEARE'!$G$18*'ANALISI STATICA LINEARE'!$G$21*'ANALISI STATICA LINEARE'!$G$27*'ANALISI STATICA LINEARE'!$G$9*(B335/'ANALISI STATICA LINEARE'!$G$23+1/('ANALISI STATICA LINEARE'!$G$27*'ANALISI STATICA LINEARE'!$G$9)*(1-B335/'ANALISI STATICA LINEARE'!$G$23)),IF(B335&lt;'ANALISI STATICA LINEARE'!$G$24,'ANALISI STATICA LINEARE'!$G$18*'ANALISI STATICA LINEARE'!$G$21*'ANALISI STATICA LINEARE'!$G$27*'ANALISI STATICA LINEARE'!$G$9,IF(B335&lt;'ANALISI STATICA LINEARE'!$G$25,'ANALISI STATICA LINEARE'!$G$18*'ANALISI STATICA LINEARE'!$G$21*'ANALISI STATICA LINEARE'!$G$27*'ANALISI STATICA LINEARE'!$G$9*('ANALISI STATICA LINEARE'!$G$24/B335),'ANALISI STATICA LINEARE'!$G$18*'ANALISI STATICA LINEARE'!$G$21*'ANALISI STATICA LINEARE'!$G$27*'ANALISI STATICA LINEARE'!$G$9*(('ANALISI STATICA LINEARE'!$G$24*'ANALISI STATICA LINEARE'!$G$25)/B335^2))))</f>
        <v>7.0358034382283455E-2</v>
      </c>
      <c r="D335" s="15">
        <f>1/'ANALISI STATICA LINEARE'!$G$17*IF(B335&lt;'ANALISI STATICA LINEARE'!$G$23,'ANALISI STATICA LINEARE'!$G$18*'ANALISI STATICA LINEARE'!$G$21*'ANALISI STATICA LINEARE'!$G$28*'ANALISI STATICA LINEARE'!$G$9*(B335/'ANALISI STATICA LINEARE'!$G$23+1/('ANALISI STATICA LINEARE'!$G$28*'ANALISI STATICA LINEARE'!$G$9)*(1-B335/'ANALISI STATICA LINEARE'!$G$23)),IF(B335&lt;'ANALISI STATICA LINEARE'!$G$24,'ANALISI STATICA LINEARE'!$G$18*'ANALISI STATICA LINEARE'!$G$21*'ANALISI STATICA LINEARE'!$G$28*'ANALISI STATICA LINEARE'!$G$9,IF(B335&lt;'ANALISI STATICA LINEARE'!$G$25,'ANALISI STATICA LINEARE'!$G$18*'ANALISI STATICA LINEARE'!$G$21*'ANALISI STATICA LINEARE'!$G$28*'ANALISI STATICA LINEARE'!$G$9*('ANALISI STATICA LINEARE'!$G$24/B335),'ANALISI STATICA LINEARE'!$G$18*'ANALISI STATICA LINEARE'!$G$21*'ANALISI STATICA LINEARE'!$G$28*'ANALISI STATICA LINEARE'!$G$9*(('ANALISI STATICA LINEARE'!$G$24*'ANALISI STATICA LINEARE'!$G$25)/B335^2))))</f>
        <v>4.6905356254855639E-2</v>
      </c>
      <c r="E335" s="4"/>
      <c r="F335" s="4"/>
      <c r="G335" s="4"/>
      <c r="H335" s="4"/>
      <c r="I335" s="4"/>
      <c r="J335" s="4"/>
      <c r="K335" s="4"/>
      <c r="L335" s="4"/>
      <c r="M335" s="4"/>
      <c r="N335" s="4"/>
    </row>
    <row r="336" spans="2:14" x14ac:dyDescent="0.25">
      <c r="B336" s="21">
        <f t="shared" si="5"/>
        <v>3.2499999999999747</v>
      </c>
      <c r="C336" s="15">
        <f>1/'ANALISI STATICA LINEARE'!$G$17*IF(B336&lt;'ANALISI STATICA LINEARE'!$G$23,'ANALISI STATICA LINEARE'!$G$18*'ANALISI STATICA LINEARE'!$G$21*'ANALISI STATICA LINEARE'!$G$27*'ANALISI STATICA LINEARE'!$G$9*(B336/'ANALISI STATICA LINEARE'!$G$23+1/('ANALISI STATICA LINEARE'!$G$27*'ANALISI STATICA LINEARE'!$G$9)*(1-B336/'ANALISI STATICA LINEARE'!$G$23)),IF(B336&lt;'ANALISI STATICA LINEARE'!$G$24,'ANALISI STATICA LINEARE'!$G$18*'ANALISI STATICA LINEARE'!$G$21*'ANALISI STATICA LINEARE'!$G$27*'ANALISI STATICA LINEARE'!$G$9,IF(B336&lt;'ANALISI STATICA LINEARE'!$G$25,'ANALISI STATICA LINEARE'!$G$18*'ANALISI STATICA LINEARE'!$G$21*'ANALISI STATICA LINEARE'!$G$27*'ANALISI STATICA LINEARE'!$G$9*('ANALISI STATICA LINEARE'!$G$24/B336),'ANALISI STATICA LINEARE'!$G$18*'ANALISI STATICA LINEARE'!$G$21*'ANALISI STATICA LINEARE'!$G$27*'ANALISI STATICA LINEARE'!$G$9*(('ANALISI STATICA LINEARE'!$G$24*'ANALISI STATICA LINEARE'!$G$25)/B336^2))))</f>
        <v>6.9925727974575996E-2</v>
      </c>
      <c r="D336" s="15">
        <f>1/'ANALISI STATICA LINEARE'!$G$17*IF(B336&lt;'ANALISI STATICA LINEARE'!$G$23,'ANALISI STATICA LINEARE'!$G$18*'ANALISI STATICA LINEARE'!$G$21*'ANALISI STATICA LINEARE'!$G$28*'ANALISI STATICA LINEARE'!$G$9*(B336/'ANALISI STATICA LINEARE'!$G$23+1/('ANALISI STATICA LINEARE'!$G$28*'ANALISI STATICA LINEARE'!$G$9)*(1-B336/'ANALISI STATICA LINEARE'!$G$23)),IF(B336&lt;'ANALISI STATICA LINEARE'!$G$24,'ANALISI STATICA LINEARE'!$G$18*'ANALISI STATICA LINEARE'!$G$21*'ANALISI STATICA LINEARE'!$G$28*'ANALISI STATICA LINEARE'!$G$9,IF(B336&lt;'ANALISI STATICA LINEARE'!$G$25,'ANALISI STATICA LINEARE'!$G$18*'ANALISI STATICA LINEARE'!$G$21*'ANALISI STATICA LINEARE'!$G$28*'ANALISI STATICA LINEARE'!$G$9*('ANALISI STATICA LINEARE'!$G$24/B336),'ANALISI STATICA LINEARE'!$G$18*'ANALISI STATICA LINEARE'!$G$21*'ANALISI STATICA LINEARE'!$G$28*'ANALISI STATICA LINEARE'!$G$9*(('ANALISI STATICA LINEARE'!$G$24*'ANALISI STATICA LINEARE'!$G$25)/B336^2))))</f>
        <v>4.6617151983050657E-2</v>
      </c>
      <c r="E336" s="4"/>
      <c r="F336" s="4"/>
      <c r="G336" s="4"/>
      <c r="H336" s="4"/>
      <c r="I336" s="4"/>
      <c r="J336" s="4"/>
      <c r="K336" s="4"/>
      <c r="L336" s="4"/>
      <c r="M336" s="4"/>
      <c r="N336" s="4"/>
    </row>
    <row r="337" spans="2:14" x14ac:dyDescent="0.25">
      <c r="B337" s="21">
        <f t="shared" si="5"/>
        <v>3.2599999999999745</v>
      </c>
      <c r="C337" s="15">
        <f>1/'ANALISI STATICA LINEARE'!$G$17*IF(B337&lt;'ANALISI STATICA LINEARE'!$G$23,'ANALISI STATICA LINEARE'!$G$18*'ANALISI STATICA LINEARE'!$G$21*'ANALISI STATICA LINEARE'!$G$27*'ANALISI STATICA LINEARE'!$G$9*(B337/'ANALISI STATICA LINEARE'!$G$23+1/('ANALISI STATICA LINEARE'!$G$27*'ANALISI STATICA LINEARE'!$G$9)*(1-B337/'ANALISI STATICA LINEARE'!$G$23)),IF(B337&lt;'ANALISI STATICA LINEARE'!$G$24,'ANALISI STATICA LINEARE'!$G$18*'ANALISI STATICA LINEARE'!$G$21*'ANALISI STATICA LINEARE'!$G$27*'ANALISI STATICA LINEARE'!$G$9,IF(B337&lt;'ANALISI STATICA LINEARE'!$G$25,'ANALISI STATICA LINEARE'!$G$18*'ANALISI STATICA LINEARE'!$G$21*'ANALISI STATICA LINEARE'!$G$27*'ANALISI STATICA LINEARE'!$G$9*('ANALISI STATICA LINEARE'!$G$24/B337),'ANALISI STATICA LINEARE'!$G$18*'ANALISI STATICA LINEARE'!$G$21*'ANALISI STATICA LINEARE'!$G$27*'ANALISI STATICA LINEARE'!$G$9*(('ANALISI STATICA LINEARE'!$G$24*'ANALISI STATICA LINEARE'!$G$25)/B337^2))))</f>
        <v>6.9497393741903987E-2</v>
      </c>
      <c r="D337" s="15">
        <f>1/'ANALISI STATICA LINEARE'!$G$17*IF(B337&lt;'ANALISI STATICA LINEARE'!$G$23,'ANALISI STATICA LINEARE'!$G$18*'ANALISI STATICA LINEARE'!$G$21*'ANALISI STATICA LINEARE'!$G$28*'ANALISI STATICA LINEARE'!$G$9*(B337/'ANALISI STATICA LINEARE'!$G$23+1/('ANALISI STATICA LINEARE'!$G$28*'ANALISI STATICA LINEARE'!$G$9)*(1-B337/'ANALISI STATICA LINEARE'!$G$23)),IF(B337&lt;'ANALISI STATICA LINEARE'!$G$24,'ANALISI STATICA LINEARE'!$G$18*'ANALISI STATICA LINEARE'!$G$21*'ANALISI STATICA LINEARE'!$G$28*'ANALISI STATICA LINEARE'!$G$9,IF(B337&lt;'ANALISI STATICA LINEARE'!$G$25,'ANALISI STATICA LINEARE'!$G$18*'ANALISI STATICA LINEARE'!$G$21*'ANALISI STATICA LINEARE'!$G$28*'ANALISI STATICA LINEARE'!$G$9*('ANALISI STATICA LINEARE'!$G$24/B337),'ANALISI STATICA LINEARE'!$G$18*'ANALISI STATICA LINEARE'!$G$21*'ANALISI STATICA LINEARE'!$G$28*'ANALISI STATICA LINEARE'!$G$9*(('ANALISI STATICA LINEARE'!$G$24*'ANALISI STATICA LINEARE'!$G$25)/B337^2))))</f>
        <v>4.6331595827935994E-2</v>
      </c>
      <c r="E337" s="4"/>
      <c r="F337" s="4"/>
      <c r="G337" s="4"/>
      <c r="H337" s="4"/>
      <c r="I337" s="4"/>
      <c r="J337" s="4"/>
      <c r="K337" s="4"/>
      <c r="L337" s="4"/>
      <c r="M337" s="4"/>
      <c r="N337" s="4"/>
    </row>
    <row r="338" spans="2:14" x14ac:dyDescent="0.25">
      <c r="B338" s="21">
        <f t="shared" si="5"/>
        <v>3.2699999999999743</v>
      </c>
      <c r="C338" s="15">
        <f>1/'ANALISI STATICA LINEARE'!$G$17*IF(B338&lt;'ANALISI STATICA LINEARE'!$G$23,'ANALISI STATICA LINEARE'!$G$18*'ANALISI STATICA LINEARE'!$G$21*'ANALISI STATICA LINEARE'!$G$27*'ANALISI STATICA LINEARE'!$G$9*(B338/'ANALISI STATICA LINEARE'!$G$23+1/('ANALISI STATICA LINEARE'!$G$27*'ANALISI STATICA LINEARE'!$G$9)*(1-B338/'ANALISI STATICA LINEARE'!$G$23)),IF(B338&lt;'ANALISI STATICA LINEARE'!$G$24,'ANALISI STATICA LINEARE'!$G$18*'ANALISI STATICA LINEARE'!$G$21*'ANALISI STATICA LINEARE'!$G$27*'ANALISI STATICA LINEARE'!$G$9,IF(B338&lt;'ANALISI STATICA LINEARE'!$G$25,'ANALISI STATICA LINEARE'!$G$18*'ANALISI STATICA LINEARE'!$G$21*'ANALISI STATICA LINEARE'!$G$27*'ANALISI STATICA LINEARE'!$G$9*('ANALISI STATICA LINEARE'!$G$24/B338),'ANALISI STATICA LINEARE'!$G$18*'ANALISI STATICA LINEARE'!$G$21*'ANALISI STATICA LINEARE'!$G$27*'ANALISI STATICA LINEARE'!$G$9*(('ANALISI STATICA LINEARE'!$G$24*'ANALISI STATICA LINEARE'!$G$25)/B338^2))))</f>
        <v>6.9072983169342184E-2</v>
      </c>
      <c r="D338" s="15">
        <f>1/'ANALISI STATICA LINEARE'!$G$17*IF(B338&lt;'ANALISI STATICA LINEARE'!$G$23,'ANALISI STATICA LINEARE'!$G$18*'ANALISI STATICA LINEARE'!$G$21*'ANALISI STATICA LINEARE'!$G$28*'ANALISI STATICA LINEARE'!$G$9*(B338/'ANALISI STATICA LINEARE'!$G$23+1/('ANALISI STATICA LINEARE'!$G$28*'ANALISI STATICA LINEARE'!$G$9)*(1-B338/'ANALISI STATICA LINEARE'!$G$23)),IF(B338&lt;'ANALISI STATICA LINEARE'!$G$24,'ANALISI STATICA LINEARE'!$G$18*'ANALISI STATICA LINEARE'!$G$21*'ANALISI STATICA LINEARE'!$G$28*'ANALISI STATICA LINEARE'!$G$9,IF(B338&lt;'ANALISI STATICA LINEARE'!$G$25,'ANALISI STATICA LINEARE'!$G$18*'ANALISI STATICA LINEARE'!$G$21*'ANALISI STATICA LINEARE'!$G$28*'ANALISI STATICA LINEARE'!$G$9*('ANALISI STATICA LINEARE'!$G$24/B338),'ANALISI STATICA LINEARE'!$G$18*'ANALISI STATICA LINEARE'!$G$21*'ANALISI STATICA LINEARE'!$G$28*'ANALISI STATICA LINEARE'!$G$9*(('ANALISI STATICA LINEARE'!$G$24*'ANALISI STATICA LINEARE'!$G$25)/B338^2))))</f>
        <v>4.6048655446228118E-2</v>
      </c>
      <c r="E338" s="4"/>
      <c r="F338" s="4"/>
      <c r="G338" s="4"/>
      <c r="H338" s="4"/>
      <c r="I338" s="4"/>
      <c r="J338" s="4"/>
      <c r="K338" s="4"/>
      <c r="L338" s="4"/>
      <c r="M338" s="4"/>
      <c r="N338" s="4"/>
    </row>
    <row r="339" spans="2:14" x14ac:dyDescent="0.25">
      <c r="B339" s="21">
        <f t="shared" si="5"/>
        <v>3.279999999999974</v>
      </c>
      <c r="C339" s="15">
        <f>1/'ANALISI STATICA LINEARE'!$G$17*IF(B339&lt;'ANALISI STATICA LINEARE'!$G$23,'ANALISI STATICA LINEARE'!$G$18*'ANALISI STATICA LINEARE'!$G$21*'ANALISI STATICA LINEARE'!$G$27*'ANALISI STATICA LINEARE'!$G$9*(B339/'ANALISI STATICA LINEARE'!$G$23+1/('ANALISI STATICA LINEARE'!$G$27*'ANALISI STATICA LINEARE'!$G$9)*(1-B339/'ANALISI STATICA LINEARE'!$G$23)),IF(B339&lt;'ANALISI STATICA LINEARE'!$G$24,'ANALISI STATICA LINEARE'!$G$18*'ANALISI STATICA LINEARE'!$G$21*'ANALISI STATICA LINEARE'!$G$27*'ANALISI STATICA LINEARE'!$G$9,IF(B339&lt;'ANALISI STATICA LINEARE'!$G$25,'ANALISI STATICA LINEARE'!$G$18*'ANALISI STATICA LINEARE'!$G$21*'ANALISI STATICA LINEARE'!$G$27*'ANALISI STATICA LINEARE'!$G$9*('ANALISI STATICA LINEARE'!$G$24/B339),'ANALISI STATICA LINEARE'!$G$18*'ANALISI STATICA LINEARE'!$G$21*'ANALISI STATICA LINEARE'!$G$27*'ANALISI STATICA LINEARE'!$G$9*(('ANALISI STATICA LINEARE'!$G$24*'ANALISI STATICA LINEARE'!$G$25)/B339^2))))</f>
        <v>6.8652448480392911E-2</v>
      </c>
      <c r="D339" s="15">
        <f>1/'ANALISI STATICA LINEARE'!$G$17*IF(B339&lt;'ANALISI STATICA LINEARE'!$G$23,'ANALISI STATICA LINEARE'!$G$18*'ANALISI STATICA LINEARE'!$G$21*'ANALISI STATICA LINEARE'!$G$28*'ANALISI STATICA LINEARE'!$G$9*(B339/'ANALISI STATICA LINEARE'!$G$23+1/('ANALISI STATICA LINEARE'!$G$28*'ANALISI STATICA LINEARE'!$G$9)*(1-B339/'ANALISI STATICA LINEARE'!$G$23)),IF(B339&lt;'ANALISI STATICA LINEARE'!$G$24,'ANALISI STATICA LINEARE'!$G$18*'ANALISI STATICA LINEARE'!$G$21*'ANALISI STATICA LINEARE'!$G$28*'ANALISI STATICA LINEARE'!$G$9,IF(B339&lt;'ANALISI STATICA LINEARE'!$G$25,'ANALISI STATICA LINEARE'!$G$18*'ANALISI STATICA LINEARE'!$G$21*'ANALISI STATICA LINEARE'!$G$28*'ANALISI STATICA LINEARE'!$G$9*('ANALISI STATICA LINEARE'!$G$24/B339),'ANALISI STATICA LINEARE'!$G$18*'ANALISI STATICA LINEARE'!$G$21*'ANALISI STATICA LINEARE'!$G$28*'ANALISI STATICA LINEARE'!$G$9*(('ANALISI STATICA LINEARE'!$G$24*'ANALISI STATICA LINEARE'!$G$25)/B339^2))))</f>
        <v>4.57682989869286E-2</v>
      </c>
      <c r="E339" s="4"/>
      <c r="F339" s="4"/>
      <c r="G339" s="4"/>
      <c r="H339" s="4"/>
      <c r="I339" s="4"/>
      <c r="J339" s="4"/>
      <c r="K339" s="4"/>
      <c r="L339" s="4"/>
      <c r="M339" s="4"/>
      <c r="N339" s="4"/>
    </row>
    <row r="340" spans="2:14" x14ac:dyDescent="0.25">
      <c r="B340" s="21">
        <f t="shared" si="5"/>
        <v>3.2899999999999738</v>
      </c>
      <c r="C340" s="15">
        <f>1/'ANALISI STATICA LINEARE'!$G$17*IF(B340&lt;'ANALISI STATICA LINEARE'!$G$23,'ANALISI STATICA LINEARE'!$G$18*'ANALISI STATICA LINEARE'!$G$21*'ANALISI STATICA LINEARE'!$G$27*'ANALISI STATICA LINEARE'!$G$9*(B340/'ANALISI STATICA LINEARE'!$G$23+1/('ANALISI STATICA LINEARE'!$G$27*'ANALISI STATICA LINEARE'!$G$9)*(1-B340/'ANALISI STATICA LINEARE'!$G$23)),IF(B340&lt;'ANALISI STATICA LINEARE'!$G$24,'ANALISI STATICA LINEARE'!$G$18*'ANALISI STATICA LINEARE'!$G$21*'ANALISI STATICA LINEARE'!$G$27*'ANALISI STATICA LINEARE'!$G$9,IF(B340&lt;'ANALISI STATICA LINEARE'!$G$25,'ANALISI STATICA LINEARE'!$G$18*'ANALISI STATICA LINEARE'!$G$21*'ANALISI STATICA LINEARE'!$G$27*'ANALISI STATICA LINEARE'!$G$9*('ANALISI STATICA LINEARE'!$G$24/B340),'ANALISI STATICA LINEARE'!$G$18*'ANALISI STATICA LINEARE'!$G$21*'ANALISI STATICA LINEARE'!$G$27*'ANALISI STATICA LINEARE'!$G$9*(('ANALISI STATICA LINEARE'!$G$24*'ANALISI STATICA LINEARE'!$G$25)/B340^2))))</f>
        <v>6.8235742623539986E-2</v>
      </c>
      <c r="D340" s="15">
        <f>1/'ANALISI STATICA LINEARE'!$G$17*IF(B340&lt;'ANALISI STATICA LINEARE'!$G$23,'ANALISI STATICA LINEARE'!$G$18*'ANALISI STATICA LINEARE'!$G$21*'ANALISI STATICA LINEARE'!$G$28*'ANALISI STATICA LINEARE'!$G$9*(B340/'ANALISI STATICA LINEARE'!$G$23+1/('ANALISI STATICA LINEARE'!$G$28*'ANALISI STATICA LINEARE'!$G$9)*(1-B340/'ANALISI STATICA LINEARE'!$G$23)),IF(B340&lt;'ANALISI STATICA LINEARE'!$G$24,'ANALISI STATICA LINEARE'!$G$18*'ANALISI STATICA LINEARE'!$G$21*'ANALISI STATICA LINEARE'!$G$28*'ANALISI STATICA LINEARE'!$G$9,IF(B340&lt;'ANALISI STATICA LINEARE'!$G$25,'ANALISI STATICA LINEARE'!$G$18*'ANALISI STATICA LINEARE'!$G$21*'ANALISI STATICA LINEARE'!$G$28*'ANALISI STATICA LINEARE'!$G$9*('ANALISI STATICA LINEARE'!$G$24/B340),'ANALISI STATICA LINEARE'!$G$18*'ANALISI STATICA LINEARE'!$G$21*'ANALISI STATICA LINEARE'!$G$28*'ANALISI STATICA LINEARE'!$G$9*(('ANALISI STATICA LINEARE'!$G$24*'ANALISI STATICA LINEARE'!$G$25)/B340^2))))</f>
        <v>4.5490495082359986E-2</v>
      </c>
      <c r="E340" s="4"/>
      <c r="F340" s="4"/>
      <c r="G340" s="4"/>
      <c r="H340" s="4"/>
      <c r="I340" s="4"/>
      <c r="J340" s="4"/>
      <c r="K340" s="4"/>
      <c r="L340" s="4"/>
      <c r="M340" s="4"/>
      <c r="N340" s="4"/>
    </row>
    <row r="341" spans="2:14" x14ac:dyDescent="0.25">
      <c r="B341" s="21">
        <f t="shared" si="5"/>
        <v>3.2999999999999736</v>
      </c>
      <c r="C341" s="15">
        <f>1/'ANALISI STATICA LINEARE'!$G$17*IF(B341&lt;'ANALISI STATICA LINEARE'!$G$23,'ANALISI STATICA LINEARE'!$G$18*'ANALISI STATICA LINEARE'!$G$21*'ANALISI STATICA LINEARE'!$G$27*'ANALISI STATICA LINEARE'!$G$9*(B341/'ANALISI STATICA LINEARE'!$G$23+1/('ANALISI STATICA LINEARE'!$G$27*'ANALISI STATICA LINEARE'!$G$9)*(1-B341/'ANALISI STATICA LINEARE'!$G$23)),IF(B341&lt;'ANALISI STATICA LINEARE'!$G$24,'ANALISI STATICA LINEARE'!$G$18*'ANALISI STATICA LINEARE'!$G$21*'ANALISI STATICA LINEARE'!$G$27*'ANALISI STATICA LINEARE'!$G$9,IF(B341&lt;'ANALISI STATICA LINEARE'!$G$25,'ANALISI STATICA LINEARE'!$G$18*'ANALISI STATICA LINEARE'!$G$21*'ANALISI STATICA LINEARE'!$G$27*'ANALISI STATICA LINEARE'!$G$9*('ANALISI STATICA LINEARE'!$G$24/B341),'ANALISI STATICA LINEARE'!$G$18*'ANALISI STATICA LINEARE'!$G$21*'ANALISI STATICA LINEARE'!$G$27*'ANALISI STATICA LINEARE'!$G$9*(('ANALISI STATICA LINEARE'!$G$24*'ANALISI STATICA LINEARE'!$G$25)/B341^2))))</f>
        <v>6.7822819259087147E-2</v>
      </c>
      <c r="D341" s="15">
        <f>1/'ANALISI STATICA LINEARE'!$G$17*IF(B341&lt;'ANALISI STATICA LINEARE'!$G$23,'ANALISI STATICA LINEARE'!$G$18*'ANALISI STATICA LINEARE'!$G$21*'ANALISI STATICA LINEARE'!$G$28*'ANALISI STATICA LINEARE'!$G$9*(B341/'ANALISI STATICA LINEARE'!$G$23+1/('ANALISI STATICA LINEARE'!$G$28*'ANALISI STATICA LINEARE'!$G$9)*(1-B341/'ANALISI STATICA LINEARE'!$G$23)),IF(B341&lt;'ANALISI STATICA LINEARE'!$G$24,'ANALISI STATICA LINEARE'!$G$18*'ANALISI STATICA LINEARE'!$G$21*'ANALISI STATICA LINEARE'!$G$28*'ANALISI STATICA LINEARE'!$G$9,IF(B341&lt;'ANALISI STATICA LINEARE'!$G$25,'ANALISI STATICA LINEARE'!$G$18*'ANALISI STATICA LINEARE'!$G$21*'ANALISI STATICA LINEARE'!$G$28*'ANALISI STATICA LINEARE'!$G$9*('ANALISI STATICA LINEARE'!$G$24/B341),'ANALISI STATICA LINEARE'!$G$18*'ANALISI STATICA LINEARE'!$G$21*'ANALISI STATICA LINEARE'!$G$28*'ANALISI STATICA LINEARE'!$G$9*(('ANALISI STATICA LINEARE'!$G$24*'ANALISI STATICA LINEARE'!$G$25)/B341^2))))</f>
        <v>4.5215212839391436E-2</v>
      </c>
      <c r="E341" s="4"/>
      <c r="F341" s="4"/>
      <c r="G341" s="4"/>
      <c r="H341" s="4"/>
      <c r="I341" s="4"/>
      <c r="J341" s="4"/>
      <c r="K341" s="4"/>
      <c r="L341" s="4"/>
      <c r="M341" s="4"/>
      <c r="N341" s="4"/>
    </row>
    <row r="342" spans="2:14" x14ac:dyDescent="0.25">
      <c r="B342" s="21">
        <f t="shared" si="5"/>
        <v>3.3099999999999734</v>
      </c>
      <c r="C342" s="15">
        <f>1/'ANALISI STATICA LINEARE'!$G$17*IF(B342&lt;'ANALISI STATICA LINEARE'!$G$23,'ANALISI STATICA LINEARE'!$G$18*'ANALISI STATICA LINEARE'!$G$21*'ANALISI STATICA LINEARE'!$G$27*'ANALISI STATICA LINEARE'!$G$9*(B342/'ANALISI STATICA LINEARE'!$G$23+1/('ANALISI STATICA LINEARE'!$G$27*'ANALISI STATICA LINEARE'!$G$9)*(1-B342/'ANALISI STATICA LINEARE'!$G$23)),IF(B342&lt;'ANALISI STATICA LINEARE'!$G$24,'ANALISI STATICA LINEARE'!$G$18*'ANALISI STATICA LINEARE'!$G$21*'ANALISI STATICA LINEARE'!$G$27*'ANALISI STATICA LINEARE'!$G$9,IF(B342&lt;'ANALISI STATICA LINEARE'!$G$25,'ANALISI STATICA LINEARE'!$G$18*'ANALISI STATICA LINEARE'!$G$21*'ANALISI STATICA LINEARE'!$G$27*'ANALISI STATICA LINEARE'!$G$9*('ANALISI STATICA LINEARE'!$G$24/B342),'ANALISI STATICA LINEARE'!$G$18*'ANALISI STATICA LINEARE'!$G$21*'ANALISI STATICA LINEARE'!$G$27*'ANALISI STATICA LINEARE'!$G$9*(('ANALISI STATICA LINEARE'!$G$24*'ANALISI STATICA LINEARE'!$G$25)/B342^2))))</f>
        <v>6.7413632746274613E-2</v>
      </c>
      <c r="D342" s="15">
        <f>1/'ANALISI STATICA LINEARE'!$G$17*IF(B342&lt;'ANALISI STATICA LINEARE'!$G$23,'ANALISI STATICA LINEARE'!$G$18*'ANALISI STATICA LINEARE'!$G$21*'ANALISI STATICA LINEARE'!$G$28*'ANALISI STATICA LINEARE'!$G$9*(B342/'ANALISI STATICA LINEARE'!$G$23+1/('ANALISI STATICA LINEARE'!$G$28*'ANALISI STATICA LINEARE'!$G$9)*(1-B342/'ANALISI STATICA LINEARE'!$G$23)),IF(B342&lt;'ANALISI STATICA LINEARE'!$G$24,'ANALISI STATICA LINEARE'!$G$18*'ANALISI STATICA LINEARE'!$G$21*'ANALISI STATICA LINEARE'!$G$28*'ANALISI STATICA LINEARE'!$G$9,IF(B342&lt;'ANALISI STATICA LINEARE'!$G$25,'ANALISI STATICA LINEARE'!$G$18*'ANALISI STATICA LINEARE'!$G$21*'ANALISI STATICA LINEARE'!$G$28*'ANALISI STATICA LINEARE'!$G$9*('ANALISI STATICA LINEARE'!$G$24/B342),'ANALISI STATICA LINEARE'!$G$18*'ANALISI STATICA LINEARE'!$G$21*'ANALISI STATICA LINEARE'!$G$28*'ANALISI STATICA LINEARE'!$G$9*(('ANALISI STATICA LINEARE'!$G$24*'ANALISI STATICA LINEARE'!$G$25)/B342^2))))</f>
        <v>4.4942421830849739E-2</v>
      </c>
      <c r="E342" s="4"/>
      <c r="F342" s="4"/>
      <c r="G342" s="4"/>
      <c r="H342" s="4"/>
      <c r="I342" s="4"/>
      <c r="J342" s="4"/>
      <c r="K342" s="4"/>
      <c r="L342" s="4"/>
      <c r="M342" s="4"/>
      <c r="N342" s="4"/>
    </row>
    <row r="343" spans="2:14" x14ac:dyDescent="0.25">
      <c r="B343" s="21">
        <f t="shared" si="5"/>
        <v>3.3199999999999732</v>
      </c>
      <c r="C343" s="15">
        <f>1/'ANALISI STATICA LINEARE'!$G$17*IF(B343&lt;'ANALISI STATICA LINEARE'!$G$23,'ANALISI STATICA LINEARE'!$G$18*'ANALISI STATICA LINEARE'!$G$21*'ANALISI STATICA LINEARE'!$G$27*'ANALISI STATICA LINEARE'!$G$9*(B343/'ANALISI STATICA LINEARE'!$G$23+1/('ANALISI STATICA LINEARE'!$G$27*'ANALISI STATICA LINEARE'!$G$9)*(1-B343/'ANALISI STATICA LINEARE'!$G$23)),IF(B343&lt;'ANALISI STATICA LINEARE'!$G$24,'ANALISI STATICA LINEARE'!$G$18*'ANALISI STATICA LINEARE'!$G$21*'ANALISI STATICA LINEARE'!$G$27*'ANALISI STATICA LINEARE'!$G$9,IF(B343&lt;'ANALISI STATICA LINEARE'!$G$25,'ANALISI STATICA LINEARE'!$G$18*'ANALISI STATICA LINEARE'!$G$21*'ANALISI STATICA LINEARE'!$G$27*'ANALISI STATICA LINEARE'!$G$9*('ANALISI STATICA LINEARE'!$G$24/B343),'ANALISI STATICA LINEARE'!$G$18*'ANALISI STATICA LINEARE'!$G$21*'ANALISI STATICA LINEARE'!$G$27*'ANALISI STATICA LINEARE'!$G$9*(('ANALISI STATICA LINEARE'!$G$24*'ANALISI STATICA LINEARE'!$G$25)/B343^2))))</f>
        <v>6.700813813066657E-2</v>
      </c>
      <c r="D343" s="15">
        <f>1/'ANALISI STATICA LINEARE'!$G$17*IF(B343&lt;'ANALISI STATICA LINEARE'!$G$23,'ANALISI STATICA LINEARE'!$G$18*'ANALISI STATICA LINEARE'!$G$21*'ANALISI STATICA LINEARE'!$G$28*'ANALISI STATICA LINEARE'!$G$9*(B343/'ANALISI STATICA LINEARE'!$G$23+1/('ANALISI STATICA LINEARE'!$G$28*'ANALISI STATICA LINEARE'!$G$9)*(1-B343/'ANALISI STATICA LINEARE'!$G$23)),IF(B343&lt;'ANALISI STATICA LINEARE'!$G$24,'ANALISI STATICA LINEARE'!$G$18*'ANALISI STATICA LINEARE'!$G$21*'ANALISI STATICA LINEARE'!$G$28*'ANALISI STATICA LINEARE'!$G$9,IF(B343&lt;'ANALISI STATICA LINEARE'!$G$25,'ANALISI STATICA LINEARE'!$G$18*'ANALISI STATICA LINEARE'!$G$21*'ANALISI STATICA LINEARE'!$G$28*'ANALISI STATICA LINEARE'!$G$9*('ANALISI STATICA LINEARE'!$G$24/B343),'ANALISI STATICA LINEARE'!$G$18*'ANALISI STATICA LINEARE'!$G$21*'ANALISI STATICA LINEARE'!$G$28*'ANALISI STATICA LINEARE'!$G$9*(('ANALISI STATICA LINEARE'!$G$24*'ANALISI STATICA LINEARE'!$G$25)/B343^2))))</f>
        <v>4.4672092087111044E-2</v>
      </c>
      <c r="E343" s="4"/>
      <c r="F343" s="4"/>
      <c r="G343" s="4"/>
      <c r="H343" s="4"/>
      <c r="I343" s="4"/>
      <c r="J343" s="4"/>
      <c r="K343" s="4"/>
      <c r="L343" s="4"/>
      <c r="M343" s="4"/>
      <c r="N343" s="4"/>
    </row>
    <row r="344" spans="2:14" x14ac:dyDescent="0.25">
      <c r="B344" s="21">
        <f t="shared" si="5"/>
        <v>3.329999999999973</v>
      </c>
      <c r="C344" s="15">
        <f>1/'ANALISI STATICA LINEARE'!$G$17*IF(B344&lt;'ANALISI STATICA LINEARE'!$G$23,'ANALISI STATICA LINEARE'!$G$18*'ANALISI STATICA LINEARE'!$G$21*'ANALISI STATICA LINEARE'!$G$27*'ANALISI STATICA LINEARE'!$G$9*(B344/'ANALISI STATICA LINEARE'!$G$23+1/('ANALISI STATICA LINEARE'!$G$27*'ANALISI STATICA LINEARE'!$G$9)*(1-B344/'ANALISI STATICA LINEARE'!$G$23)),IF(B344&lt;'ANALISI STATICA LINEARE'!$G$24,'ANALISI STATICA LINEARE'!$G$18*'ANALISI STATICA LINEARE'!$G$21*'ANALISI STATICA LINEARE'!$G$27*'ANALISI STATICA LINEARE'!$G$9,IF(B344&lt;'ANALISI STATICA LINEARE'!$G$25,'ANALISI STATICA LINEARE'!$G$18*'ANALISI STATICA LINEARE'!$G$21*'ANALISI STATICA LINEARE'!$G$27*'ANALISI STATICA LINEARE'!$G$9*('ANALISI STATICA LINEARE'!$G$24/B344),'ANALISI STATICA LINEARE'!$G$18*'ANALISI STATICA LINEARE'!$G$21*'ANALISI STATICA LINEARE'!$G$27*'ANALISI STATICA LINEARE'!$G$9*(('ANALISI STATICA LINEARE'!$G$24*'ANALISI STATICA LINEARE'!$G$25)/B344^2))))</f>
        <v>6.6606291131803816E-2</v>
      </c>
      <c r="D344" s="15">
        <f>1/'ANALISI STATICA LINEARE'!$G$17*IF(B344&lt;'ANALISI STATICA LINEARE'!$G$23,'ANALISI STATICA LINEARE'!$G$18*'ANALISI STATICA LINEARE'!$G$21*'ANALISI STATICA LINEARE'!$G$28*'ANALISI STATICA LINEARE'!$G$9*(B344/'ANALISI STATICA LINEARE'!$G$23+1/('ANALISI STATICA LINEARE'!$G$28*'ANALISI STATICA LINEARE'!$G$9)*(1-B344/'ANALISI STATICA LINEARE'!$G$23)),IF(B344&lt;'ANALISI STATICA LINEARE'!$G$24,'ANALISI STATICA LINEARE'!$G$18*'ANALISI STATICA LINEARE'!$G$21*'ANALISI STATICA LINEARE'!$G$28*'ANALISI STATICA LINEARE'!$G$9,IF(B344&lt;'ANALISI STATICA LINEARE'!$G$25,'ANALISI STATICA LINEARE'!$G$18*'ANALISI STATICA LINEARE'!$G$21*'ANALISI STATICA LINEARE'!$G$28*'ANALISI STATICA LINEARE'!$G$9*('ANALISI STATICA LINEARE'!$G$24/B344),'ANALISI STATICA LINEARE'!$G$18*'ANALISI STATICA LINEARE'!$G$21*'ANALISI STATICA LINEARE'!$G$28*'ANALISI STATICA LINEARE'!$G$9*(('ANALISI STATICA LINEARE'!$G$24*'ANALISI STATICA LINEARE'!$G$25)/B344^2))))</f>
        <v>4.4404194087869213E-2</v>
      </c>
      <c r="E344" s="4"/>
      <c r="F344" s="4"/>
      <c r="G344" s="4"/>
      <c r="H344" s="4"/>
      <c r="I344" s="4"/>
      <c r="J344" s="4"/>
      <c r="K344" s="4"/>
      <c r="L344" s="4"/>
      <c r="M344" s="4"/>
      <c r="N344" s="4"/>
    </row>
    <row r="345" spans="2:14" x14ac:dyDescent="0.25">
      <c r="B345" s="21">
        <f t="shared" si="5"/>
        <v>3.3399999999999728</v>
      </c>
      <c r="C345" s="15">
        <f>1/'ANALISI STATICA LINEARE'!$G$17*IF(B345&lt;'ANALISI STATICA LINEARE'!$G$23,'ANALISI STATICA LINEARE'!$G$18*'ANALISI STATICA LINEARE'!$G$21*'ANALISI STATICA LINEARE'!$G$27*'ANALISI STATICA LINEARE'!$G$9*(B345/'ANALISI STATICA LINEARE'!$G$23+1/('ANALISI STATICA LINEARE'!$G$27*'ANALISI STATICA LINEARE'!$G$9)*(1-B345/'ANALISI STATICA LINEARE'!$G$23)),IF(B345&lt;'ANALISI STATICA LINEARE'!$G$24,'ANALISI STATICA LINEARE'!$G$18*'ANALISI STATICA LINEARE'!$G$21*'ANALISI STATICA LINEARE'!$G$27*'ANALISI STATICA LINEARE'!$G$9,IF(B345&lt;'ANALISI STATICA LINEARE'!$G$25,'ANALISI STATICA LINEARE'!$G$18*'ANALISI STATICA LINEARE'!$G$21*'ANALISI STATICA LINEARE'!$G$27*'ANALISI STATICA LINEARE'!$G$9*('ANALISI STATICA LINEARE'!$G$24/B345),'ANALISI STATICA LINEARE'!$G$18*'ANALISI STATICA LINEARE'!$G$21*'ANALISI STATICA LINEARE'!$G$27*'ANALISI STATICA LINEARE'!$G$9*(('ANALISI STATICA LINEARE'!$G$24*'ANALISI STATICA LINEARE'!$G$25)/B345^2))))</f>
        <v>6.6208048131114361E-2</v>
      </c>
      <c r="D345" s="15">
        <f>1/'ANALISI STATICA LINEARE'!$G$17*IF(B345&lt;'ANALISI STATICA LINEARE'!$G$23,'ANALISI STATICA LINEARE'!$G$18*'ANALISI STATICA LINEARE'!$G$21*'ANALISI STATICA LINEARE'!$G$28*'ANALISI STATICA LINEARE'!$G$9*(B345/'ANALISI STATICA LINEARE'!$G$23+1/('ANALISI STATICA LINEARE'!$G$28*'ANALISI STATICA LINEARE'!$G$9)*(1-B345/'ANALISI STATICA LINEARE'!$G$23)),IF(B345&lt;'ANALISI STATICA LINEARE'!$G$24,'ANALISI STATICA LINEARE'!$G$18*'ANALISI STATICA LINEARE'!$G$21*'ANALISI STATICA LINEARE'!$G$28*'ANALISI STATICA LINEARE'!$G$9,IF(B345&lt;'ANALISI STATICA LINEARE'!$G$25,'ANALISI STATICA LINEARE'!$G$18*'ANALISI STATICA LINEARE'!$G$21*'ANALISI STATICA LINEARE'!$G$28*'ANALISI STATICA LINEARE'!$G$9*('ANALISI STATICA LINEARE'!$G$24/B345),'ANALISI STATICA LINEARE'!$G$18*'ANALISI STATICA LINEARE'!$G$21*'ANALISI STATICA LINEARE'!$G$28*'ANALISI STATICA LINEARE'!$G$9*(('ANALISI STATICA LINEARE'!$G$24*'ANALISI STATICA LINEARE'!$G$25)/B345^2))))</f>
        <v>4.4138698754076236E-2</v>
      </c>
      <c r="E345" s="4"/>
      <c r="F345" s="4"/>
      <c r="G345" s="4"/>
      <c r="H345" s="4"/>
      <c r="I345" s="4"/>
      <c r="J345" s="4"/>
      <c r="K345" s="4"/>
      <c r="L345" s="4"/>
      <c r="M345" s="4"/>
      <c r="N345" s="4"/>
    </row>
    <row r="346" spans="2:14" x14ac:dyDescent="0.25">
      <c r="B346" s="21">
        <f t="shared" si="5"/>
        <v>3.3499999999999726</v>
      </c>
      <c r="C346" s="15">
        <f>1/'ANALISI STATICA LINEARE'!$G$17*IF(B346&lt;'ANALISI STATICA LINEARE'!$G$23,'ANALISI STATICA LINEARE'!$G$18*'ANALISI STATICA LINEARE'!$G$21*'ANALISI STATICA LINEARE'!$G$27*'ANALISI STATICA LINEARE'!$G$9*(B346/'ANALISI STATICA LINEARE'!$G$23+1/('ANALISI STATICA LINEARE'!$G$27*'ANALISI STATICA LINEARE'!$G$9)*(1-B346/'ANALISI STATICA LINEARE'!$G$23)),IF(B346&lt;'ANALISI STATICA LINEARE'!$G$24,'ANALISI STATICA LINEARE'!$G$18*'ANALISI STATICA LINEARE'!$G$21*'ANALISI STATICA LINEARE'!$G$27*'ANALISI STATICA LINEARE'!$G$9,IF(B346&lt;'ANALISI STATICA LINEARE'!$G$25,'ANALISI STATICA LINEARE'!$G$18*'ANALISI STATICA LINEARE'!$G$21*'ANALISI STATICA LINEARE'!$G$27*'ANALISI STATICA LINEARE'!$G$9*('ANALISI STATICA LINEARE'!$G$24/B346),'ANALISI STATICA LINEARE'!$G$18*'ANALISI STATICA LINEARE'!$G$21*'ANALISI STATICA LINEARE'!$G$27*'ANALISI STATICA LINEARE'!$G$9*(('ANALISI STATICA LINEARE'!$G$24*'ANALISI STATICA LINEARE'!$G$25)/B346^2))))</f>
        <v>6.5813366160076589E-2</v>
      </c>
      <c r="D346" s="15">
        <f>1/'ANALISI STATICA LINEARE'!$G$17*IF(B346&lt;'ANALISI STATICA LINEARE'!$G$23,'ANALISI STATICA LINEARE'!$G$18*'ANALISI STATICA LINEARE'!$G$21*'ANALISI STATICA LINEARE'!$G$28*'ANALISI STATICA LINEARE'!$G$9*(B346/'ANALISI STATICA LINEARE'!$G$23+1/('ANALISI STATICA LINEARE'!$G$28*'ANALISI STATICA LINEARE'!$G$9)*(1-B346/'ANALISI STATICA LINEARE'!$G$23)),IF(B346&lt;'ANALISI STATICA LINEARE'!$G$24,'ANALISI STATICA LINEARE'!$G$18*'ANALISI STATICA LINEARE'!$G$21*'ANALISI STATICA LINEARE'!$G$28*'ANALISI STATICA LINEARE'!$G$9,IF(B346&lt;'ANALISI STATICA LINEARE'!$G$25,'ANALISI STATICA LINEARE'!$G$18*'ANALISI STATICA LINEARE'!$G$21*'ANALISI STATICA LINEARE'!$G$28*'ANALISI STATICA LINEARE'!$G$9*('ANALISI STATICA LINEARE'!$G$24/B346),'ANALISI STATICA LINEARE'!$G$18*'ANALISI STATICA LINEARE'!$G$21*'ANALISI STATICA LINEARE'!$G$28*'ANALISI STATICA LINEARE'!$G$9*(('ANALISI STATICA LINEARE'!$G$24*'ANALISI STATICA LINEARE'!$G$25)/B346^2))))</f>
        <v>4.3875577440051064E-2</v>
      </c>
      <c r="E346" s="4"/>
      <c r="F346" s="4"/>
      <c r="G346" s="4"/>
      <c r="H346" s="4"/>
      <c r="I346" s="4"/>
      <c r="J346" s="4"/>
      <c r="K346" s="4"/>
      <c r="L346" s="4"/>
      <c r="M346" s="4"/>
      <c r="N346" s="4"/>
    </row>
    <row r="347" spans="2:14" x14ac:dyDescent="0.25">
      <c r="B347" s="21">
        <f t="shared" si="5"/>
        <v>3.3599999999999723</v>
      </c>
      <c r="C347" s="15">
        <f>1/'ANALISI STATICA LINEARE'!$G$17*IF(B347&lt;'ANALISI STATICA LINEARE'!$G$23,'ANALISI STATICA LINEARE'!$G$18*'ANALISI STATICA LINEARE'!$G$21*'ANALISI STATICA LINEARE'!$G$27*'ANALISI STATICA LINEARE'!$G$9*(B347/'ANALISI STATICA LINEARE'!$G$23+1/('ANALISI STATICA LINEARE'!$G$27*'ANALISI STATICA LINEARE'!$G$9)*(1-B347/'ANALISI STATICA LINEARE'!$G$23)),IF(B347&lt;'ANALISI STATICA LINEARE'!$G$24,'ANALISI STATICA LINEARE'!$G$18*'ANALISI STATICA LINEARE'!$G$21*'ANALISI STATICA LINEARE'!$G$27*'ANALISI STATICA LINEARE'!$G$9,IF(B347&lt;'ANALISI STATICA LINEARE'!$G$25,'ANALISI STATICA LINEARE'!$G$18*'ANALISI STATICA LINEARE'!$G$21*'ANALISI STATICA LINEARE'!$G$27*'ANALISI STATICA LINEARE'!$G$9*('ANALISI STATICA LINEARE'!$G$24/B347),'ANALISI STATICA LINEARE'!$G$18*'ANALISI STATICA LINEARE'!$G$21*'ANALISI STATICA LINEARE'!$G$27*'ANALISI STATICA LINEARE'!$G$9*(('ANALISI STATICA LINEARE'!$G$24*'ANALISI STATICA LINEARE'!$G$25)/B347^2))))</f>
        <v>6.542220288862842E-2</v>
      </c>
      <c r="D347" s="15">
        <f>1/'ANALISI STATICA LINEARE'!$G$17*IF(B347&lt;'ANALISI STATICA LINEARE'!$G$23,'ANALISI STATICA LINEARE'!$G$18*'ANALISI STATICA LINEARE'!$G$21*'ANALISI STATICA LINEARE'!$G$28*'ANALISI STATICA LINEARE'!$G$9*(B347/'ANALISI STATICA LINEARE'!$G$23+1/('ANALISI STATICA LINEARE'!$G$28*'ANALISI STATICA LINEARE'!$G$9)*(1-B347/'ANALISI STATICA LINEARE'!$G$23)),IF(B347&lt;'ANALISI STATICA LINEARE'!$G$24,'ANALISI STATICA LINEARE'!$G$18*'ANALISI STATICA LINEARE'!$G$21*'ANALISI STATICA LINEARE'!$G$28*'ANALISI STATICA LINEARE'!$G$9,IF(B347&lt;'ANALISI STATICA LINEARE'!$G$25,'ANALISI STATICA LINEARE'!$G$18*'ANALISI STATICA LINEARE'!$G$21*'ANALISI STATICA LINEARE'!$G$28*'ANALISI STATICA LINEARE'!$G$9*('ANALISI STATICA LINEARE'!$G$24/B347),'ANALISI STATICA LINEARE'!$G$18*'ANALISI STATICA LINEARE'!$G$21*'ANALISI STATICA LINEARE'!$G$28*'ANALISI STATICA LINEARE'!$G$9*(('ANALISI STATICA LINEARE'!$G$24*'ANALISI STATICA LINEARE'!$G$25)/B347^2))))</f>
        <v>4.3614801925752282E-2</v>
      </c>
      <c r="E347" s="4"/>
      <c r="F347" s="4"/>
      <c r="G347" s="4"/>
      <c r="H347" s="4"/>
      <c r="I347" s="4"/>
      <c r="J347" s="4"/>
      <c r="K347" s="4"/>
      <c r="L347" s="4"/>
      <c r="M347" s="4"/>
      <c r="N347" s="4"/>
    </row>
    <row r="348" spans="2:14" x14ac:dyDescent="0.25">
      <c r="B348" s="21">
        <f t="shared" si="5"/>
        <v>3.3699999999999721</v>
      </c>
      <c r="C348" s="15">
        <f>1/'ANALISI STATICA LINEARE'!$G$17*IF(B348&lt;'ANALISI STATICA LINEARE'!$G$23,'ANALISI STATICA LINEARE'!$G$18*'ANALISI STATICA LINEARE'!$G$21*'ANALISI STATICA LINEARE'!$G$27*'ANALISI STATICA LINEARE'!$G$9*(B348/'ANALISI STATICA LINEARE'!$G$23+1/('ANALISI STATICA LINEARE'!$G$27*'ANALISI STATICA LINEARE'!$G$9)*(1-B348/'ANALISI STATICA LINEARE'!$G$23)),IF(B348&lt;'ANALISI STATICA LINEARE'!$G$24,'ANALISI STATICA LINEARE'!$G$18*'ANALISI STATICA LINEARE'!$G$21*'ANALISI STATICA LINEARE'!$G$27*'ANALISI STATICA LINEARE'!$G$9,IF(B348&lt;'ANALISI STATICA LINEARE'!$G$25,'ANALISI STATICA LINEARE'!$G$18*'ANALISI STATICA LINEARE'!$G$21*'ANALISI STATICA LINEARE'!$G$27*'ANALISI STATICA LINEARE'!$G$9*('ANALISI STATICA LINEARE'!$G$24/B348),'ANALISI STATICA LINEARE'!$G$18*'ANALISI STATICA LINEARE'!$G$21*'ANALISI STATICA LINEARE'!$G$27*'ANALISI STATICA LINEARE'!$G$9*(('ANALISI STATICA LINEARE'!$G$24*'ANALISI STATICA LINEARE'!$G$25)/B348^2))))</f>
        <v>6.5034516613817109E-2</v>
      </c>
      <c r="D348" s="15">
        <f>1/'ANALISI STATICA LINEARE'!$G$17*IF(B348&lt;'ANALISI STATICA LINEARE'!$G$23,'ANALISI STATICA LINEARE'!$G$18*'ANALISI STATICA LINEARE'!$G$21*'ANALISI STATICA LINEARE'!$G$28*'ANALISI STATICA LINEARE'!$G$9*(B348/'ANALISI STATICA LINEARE'!$G$23+1/('ANALISI STATICA LINEARE'!$G$28*'ANALISI STATICA LINEARE'!$G$9)*(1-B348/'ANALISI STATICA LINEARE'!$G$23)),IF(B348&lt;'ANALISI STATICA LINEARE'!$G$24,'ANALISI STATICA LINEARE'!$G$18*'ANALISI STATICA LINEARE'!$G$21*'ANALISI STATICA LINEARE'!$G$28*'ANALISI STATICA LINEARE'!$G$9,IF(B348&lt;'ANALISI STATICA LINEARE'!$G$25,'ANALISI STATICA LINEARE'!$G$18*'ANALISI STATICA LINEARE'!$G$21*'ANALISI STATICA LINEARE'!$G$28*'ANALISI STATICA LINEARE'!$G$9*('ANALISI STATICA LINEARE'!$G$24/B348),'ANALISI STATICA LINEARE'!$G$18*'ANALISI STATICA LINEARE'!$G$21*'ANALISI STATICA LINEARE'!$G$28*'ANALISI STATICA LINEARE'!$G$9*(('ANALISI STATICA LINEARE'!$G$24*'ANALISI STATICA LINEARE'!$G$25)/B348^2))))</f>
        <v>4.3356344409211399E-2</v>
      </c>
      <c r="E348" s="4"/>
      <c r="F348" s="4"/>
      <c r="G348" s="4"/>
      <c r="H348" s="4"/>
      <c r="I348" s="4"/>
      <c r="J348" s="4"/>
      <c r="K348" s="4"/>
      <c r="L348" s="4"/>
      <c r="M348" s="4"/>
      <c r="N348" s="4"/>
    </row>
    <row r="349" spans="2:14" x14ac:dyDescent="0.25">
      <c r="B349" s="21">
        <f t="shared" si="5"/>
        <v>3.3799999999999719</v>
      </c>
      <c r="C349" s="15">
        <f>1/'ANALISI STATICA LINEARE'!$G$17*IF(B349&lt;'ANALISI STATICA LINEARE'!$G$23,'ANALISI STATICA LINEARE'!$G$18*'ANALISI STATICA LINEARE'!$G$21*'ANALISI STATICA LINEARE'!$G$27*'ANALISI STATICA LINEARE'!$G$9*(B349/'ANALISI STATICA LINEARE'!$G$23+1/('ANALISI STATICA LINEARE'!$G$27*'ANALISI STATICA LINEARE'!$G$9)*(1-B349/'ANALISI STATICA LINEARE'!$G$23)),IF(B349&lt;'ANALISI STATICA LINEARE'!$G$24,'ANALISI STATICA LINEARE'!$G$18*'ANALISI STATICA LINEARE'!$G$21*'ANALISI STATICA LINEARE'!$G$27*'ANALISI STATICA LINEARE'!$G$9,IF(B349&lt;'ANALISI STATICA LINEARE'!$G$25,'ANALISI STATICA LINEARE'!$G$18*'ANALISI STATICA LINEARE'!$G$21*'ANALISI STATICA LINEARE'!$G$27*'ANALISI STATICA LINEARE'!$G$9*('ANALISI STATICA LINEARE'!$G$24/B349),'ANALISI STATICA LINEARE'!$G$18*'ANALISI STATICA LINEARE'!$G$21*'ANALISI STATICA LINEARE'!$G$27*'ANALISI STATICA LINEARE'!$G$9*(('ANALISI STATICA LINEARE'!$G$24*'ANALISI STATICA LINEARE'!$G$25)/B349^2))))</f>
        <v>6.4650266248683474E-2</v>
      </c>
      <c r="D349" s="15">
        <f>1/'ANALISI STATICA LINEARE'!$G$17*IF(B349&lt;'ANALISI STATICA LINEARE'!$G$23,'ANALISI STATICA LINEARE'!$G$18*'ANALISI STATICA LINEARE'!$G$21*'ANALISI STATICA LINEARE'!$G$28*'ANALISI STATICA LINEARE'!$G$9*(B349/'ANALISI STATICA LINEARE'!$G$23+1/('ANALISI STATICA LINEARE'!$G$28*'ANALISI STATICA LINEARE'!$G$9)*(1-B349/'ANALISI STATICA LINEARE'!$G$23)),IF(B349&lt;'ANALISI STATICA LINEARE'!$G$24,'ANALISI STATICA LINEARE'!$G$18*'ANALISI STATICA LINEARE'!$G$21*'ANALISI STATICA LINEARE'!$G$28*'ANALISI STATICA LINEARE'!$G$9,IF(B349&lt;'ANALISI STATICA LINEARE'!$G$25,'ANALISI STATICA LINEARE'!$G$18*'ANALISI STATICA LINEARE'!$G$21*'ANALISI STATICA LINEARE'!$G$28*'ANALISI STATICA LINEARE'!$G$9*('ANALISI STATICA LINEARE'!$G$24/B349),'ANALISI STATICA LINEARE'!$G$18*'ANALISI STATICA LINEARE'!$G$21*'ANALISI STATICA LINEARE'!$G$28*'ANALISI STATICA LINEARE'!$G$9*(('ANALISI STATICA LINEARE'!$G$24*'ANALISI STATICA LINEARE'!$G$25)/B349^2))))</f>
        <v>4.3100177499122323E-2</v>
      </c>
      <c r="E349" s="4"/>
      <c r="F349" s="4"/>
      <c r="G349" s="4"/>
      <c r="H349" s="4"/>
      <c r="I349" s="4"/>
      <c r="J349" s="4"/>
      <c r="K349" s="4"/>
      <c r="L349" s="4"/>
      <c r="M349" s="4"/>
      <c r="N349" s="4"/>
    </row>
    <row r="350" spans="2:14" x14ac:dyDescent="0.25">
      <c r="B350" s="21">
        <f t="shared" si="5"/>
        <v>3.3899999999999717</v>
      </c>
      <c r="C350" s="15">
        <f>1/'ANALISI STATICA LINEARE'!$G$17*IF(B350&lt;'ANALISI STATICA LINEARE'!$G$23,'ANALISI STATICA LINEARE'!$G$18*'ANALISI STATICA LINEARE'!$G$21*'ANALISI STATICA LINEARE'!$G$27*'ANALISI STATICA LINEARE'!$G$9*(B350/'ANALISI STATICA LINEARE'!$G$23+1/('ANALISI STATICA LINEARE'!$G$27*'ANALISI STATICA LINEARE'!$G$9)*(1-B350/'ANALISI STATICA LINEARE'!$G$23)),IF(B350&lt;'ANALISI STATICA LINEARE'!$G$24,'ANALISI STATICA LINEARE'!$G$18*'ANALISI STATICA LINEARE'!$G$21*'ANALISI STATICA LINEARE'!$G$27*'ANALISI STATICA LINEARE'!$G$9,IF(B350&lt;'ANALISI STATICA LINEARE'!$G$25,'ANALISI STATICA LINEARE'!$G$18*'ANALISI STATICA LINEARE'!$G$21*'ANALISI STATICA LINEARE'!$G$27*'ANALISI STATICA LINEARE'!$G$9*('ANALISI STATICA LINEARE'!$G$24/B350),'ANALISI STATICA LINEARE'!$G$18*'ANALISI STATICA LINEARE'!$G$21*'ANALISI STATICA LINEARE'!$G$27*'ANALISI STATICA LINEARE'!$G$9*(('ANALISI STATICA LINEARE'!$G$24*'ANALISI STATICA LINEARE'!$G$25)/B350^2))))</f>
        <v>6.4269411311375604E-2</v>
      </c>
      <c r="D350" s="15">
        <f>1/'ANALISI STATICA LINEARE'!$G$17*IF(B350&lt;'ANALISI STATICA LINEARE'!$G$23,'ANALISI STATICA LINEARE'!$G$18*'ANALISI STATICA LINEARE'!$G$21*'ANALISI STATICA LINEARE'!$G$28*'ANALISI STATICA LINEARE'!$G$9*(B350/'ANALISI STATICA LINEARE'!$G$23+1/('ANALISI STATICA LINEARE'!$G$28*'ANALISI STATICA LINEARE'!$G$9)*(1-B350/'ANALISI STATICA LINEARE'!$G$23)),IF(B350&lt;'ANALISI STATICA LINEARE'!$G$24,'ANALISI STATICA LINEARE'!$G$18*'ANALISI STATICA LINEARE'!$G$21*'ANALISI STATICA LINEARE'!$G$28*'ANALISI STATICA LINEARE'!$G$9,IF(B350&lt;'ANALISI STATICA LINEARE'!$G$25,'ANALISI STATICA LINEARE'!$G$18*'ANALISI STATICA LINEARE'!$G$21*'ANALISI STATICA LINEARE'!$G$28*'ANALISI STATICA LINEARE'!$G$9*('ANALISI STATICA LINEARE'!$G$24/B350),'ANALISI STATICA LINEARE'!$G$18*'ANALISI STATICA LINEARE'!$G$21*'ANALISI STATICA LINEARE'!$G$28*'ANALISI STATICA LINEARE'!$G$9*(('ANALISI STATICA LINEARE'!$G$24*'ANALISI STATICA LINEARE'!$G$25)/B350^2))))</f>
        <v>4.2846274207583739E-2</v>
      </c>
      <c r="E350" s="4"/>
      <c r="F350" s="4"/>
      <c r="G350" s="4"/>
      <c r="H350" s="4"/>
      <c r="I350" s="4"/>
      <c r="J350" s="4"/>
      <c r="K350" s="4"/>
      <c r="L350" s="4"/>
      <c r="M350" s="4"/>
      <c r="N350" s="4"/>
    </row>
    <row r="351" spans="2:14" x14ac:dyDescent="0.25">
      <c r="B351" s="21">
        <f t="shared" si="5"/>
        <v>3.3999999999999715</v>
      </c>
      <c r="C351" s="15">
        <f>1/'ANALISI STATICA LINEARE'!$G$17*IF(B351&lt;'ANALISI STATICA LINEARE'!$G$23,'ANALISI STATICA LINEARE'!$G$18*'ANALISI STATICA LINEARE'!$G$21*'ANALISI STATICA LINEARE'!$G$27*'ANALISI STATICA LINEARE'!$G$9*(B351/'ANALISI STATICA LINEARE'!$G$23+1/('ANALISI STATICA LINEARE'!$G$27*'ANALISI STATICA LINEARE'!$G$9)*(1-B351/'ANALISI STATICA LINEARE'!$G$23)),IF(B351&lt;'ANALISI STATICA LINEARE'!$G$24,'ANALISI STATICA LINEARE'!$G$18*'ANALISI STATICA LINEARE'!$G$21*'ANALISI STATICA LINEARE'!$G$27*'ANALISI STATICA LINEARE'!$G$9,IF(B351&lt;'ANALISI STATICA LINEARE'!$G$25,'ANALISI STATICA LINEARE'!$G$18*'ANALISI STATICA LINEARE'!$G$21*'ANALISI STATICA LINEARE'!$G$27*'ANALISI STATICA LINEARE'!$G$9*('ANALISI STATICA LINEARE'!$G$24/B351),'ANALISI STATICA LINEARE'!$G$18*'ANALISI STATICA LINEARE'!$G$21*'ANALISI STATICA LINEARE'!$G$27*'ANALISI STATICA LINEARE'!$G$9*(('ANALISI STATICA LINEARE'!$G$24*'ANALISI STATICA LINEARE'!$G$25)/B351^2))))</f>
        <v>6.3891911914486135E-2</v>
      </c>
      <c r="D351" s="15">
        <f>1/'ANALISI STATICA LINEARE'!$G$17*IF(B351&lt;'ANALISI STATICA LINEARE'!$G$23,'ANALISI STATICA LINEARE'!$G$18*'ANALISI STATICA LINEARE'!$G$21*'ANALISI STATICA LINEARE'!$G$28*'ANALISI STATICA LINEARE'!$G$9*(B351/'ANALISI STATICA LINEARE'!$G$23+1/('ANALISI STATICA LINEARE'!$G$28*'ANALISI STATICA LINEARE'!$G$9)*(1-B351/'ANALISI STATICA LINEARE'!$G$23)),IF(B351&lt;'ANALISI STATICA LINEARE'!$G$24,'ANALISI STATICA LINEARE'!$G$18*'ANALISI STATICA LINEARE'!$G$21*'ANALISI STATICA LINEARE'!$G$28*'ANALISI STATICA LINEARE'!$G$9,IF(B351&lt;'ANALISI STATICA LINEARE'!$G$25,'ANALISI STATICA LINEARE'!$G$18*'ANALISI STATICA LINEARE'!$G$21*'ANALISI STATICA LINEARE'!$G$28*'ANALISI STATICA LINEARE'!$G$9*('ANALISI STATICA LINEARE'!$G$24/B351),'ANALISI STATICA LINEARE'!$G$18*'ANALISI STATICA LINEARE'!$G$21*'ANALISI STATICA LINEARE'!$G$28*'ANALISI STATICA LINEARE'!$G$9*(('ANALISI STATICA LINEARE'!$G$24*'ANALISI STATICA LINEARE'!$G$25)/B351^2))))</f>
        <v>4.2594607942990748E-2</v>
      </c>
      <c r="E351" s="4"/>
      <c r="F351" s="4"/>
      <c r="G351" s="4"/>
      <c r="H351" s="4"/>
      <c r="I351" s="4"/>
      <c r="J351" s="4"/>
      <c r="K351" s="4"/>
      <c r="L351" s="4"/>
      <c r="M351" s="4"/>
      <c r="N351" s="4"/>
    </row>
    <row r="352" spans="2:14" x14ac:dyDescent="0.25">
      <c r="B352" s="21">
        <f t="shared" si="5"/>
        <v>3.4099999999999713</v>
      </c>
      <c r="C352" s="15">
        <f>1/'ANALISI STATICA LINEARE'!$G$17*IF(B352&lt;'ANALISI STATICA LINEARE'!$G$23,'ANALISI STATICA LINEARE'!$G$18*'ANALISI STATICA LINEARE'!$G$21*'ANALISI STATICA LINEARE'!$G$27*'ANALISI STATICA LINEARE'!$G$9*(B352/'ANALISI STATICA LINEARE'!$G$23+1/('ANALISI STATICA LINEARE'!$G$27*'ANALISI STATICA LINEARE'!$G$9)*(1-B352/'ANALISI STATICA LINEARE'!$G$23)),IF(B352&lt;'ANALISI STATICA LINEARE'!$G$24,'ANALISI STATICA LINEARE'!$G$18*'ANALISI STATICA LINEARE'!$G$21*'ANALISI STATICA LINEARE'!$G$27*'ANALISI STATICA LINEARE'!$G$9,IF(B352&lt;'ANALISI STATICA LINEARE'!$G$25,'ANALISI STATICA LINEARE'!$G$18*'ANALISI STATICA LINEARE'!$G$21*'ANALISI STATICA LINEARE'!$G$27*'ANALISI STATICA LINEARE'!$G$9*('ANALISI STATICA LINEARE'!$G$24/B352),'ANALISI STATICA LINEARE'!$G$18*'ANALISI STATICA LINEARE'!$G$21*'ANALISI STATICA LINEARE'!$G$27*'ANALISI STATICA LINEARE'!$G$9*(('ANALISI STATICA LINEARE'!$G$24*'ANALISI STATICA LINEARE'!$G$25)/B352^2))))</f>
        <v>6.3517728754608219E-2</v>
      </c>
      <c r="D352" s="15">
        <f>1/'ANALISI STATICA LINEARE'!$G$17*IF(B352&lt;'ANALISI STATICA LINEARE'!$G$23,'ANALISI STATICA LINEARE'!$G$18*'ANALISI STATICA LINEARE'!$G$21*'ANALISI STATICA LINEARE'!$G$28*'ANALISI STATICA LINEARE'!$G$9*(B352/'ANALISI STATICA LINEARE'!$G$23+1/('ANALISI STATICA LINEARE'!$G$28*'ANALISI STATICA LINEARE'!$G$9)*(1-B352/'ANALISI STATICA LINEARE'!$G$23)),IF(B352&lt;'ANALISI STATICA LINEARE'!$G$24,'ANALISI STATICA LINEARE'!$G$18*'ANALISI STATICA LINEARE'!$G$21*'ANALISI STATICA LINEARE'!$G$28*'ANALISI STATICA LINEARE'!$G$9,IF(B352&lt;'ANALISI STATICA LINEARE'!$G$25,'ANALISI STATICA LINEARE'!$G$18*'ANALISI STATICA LINEARE'!$G$21*'ANALISI STATICA LINEARE'!$G$28*'ANALISI STATICA LINEARE'!$G$9*('ANALISI STATICA LINEARE'!$G$24/B352),'ANALISI STATICA LINEARE'!$G$18*'ANALISI STATICA LINEARE'!$G$21*'ANALISI STATICA LINEARE'!$G$28*'ANALISI STATICA LINEARE'!$G$9*(('ANALISI STATICA LINEARE'!$G$24*'ANALISI STATICA LINEARE'!$G$25)/B352^2))))</f>
        <v>4.2345152503072143E-2</v>
      </c>
      <c r="E352" s="4"/>
      <c r="F352" s="4"/>
      <c r="G352" s="4"/>
      <c r="H352" s="4"/>
      <c r="I352" s="4"/>
      <c r="J352" s="4"/>
      <c r="K352" s="4"/>
      <c r="L352" s="4"/>
      <c r="M352" s="4"/>
      <c r="N352" s="4"/>
    </row>
    <row r="353" spans="2:14" x14ac:dyDescent="0.25">
      <c r="B353" s="21">
        <f t="shared" si="5"/>
        <v>3.4199999999999711</v>
      </c>
      <c r="C353" s="15">
        <f>1/'ANALISI STATICA LINEARE'!$G$17*IF(B353&lt;'ANALISI STATICA LINEARE'!$G$23,'ANALISI STATICA LINEARE'!$G$18*'ANALISI STATICA LINEARE'!$G$21*'ANALISI STATICA LINEARE'!$G$27*'ANALISI STATICA LINEARE'!$G$9*(B353/'ANALISI STATICA LINEARE'!$G$23+1/('ANALISI STATICA LINEARE'!$G$27*'ANALISI STATICA LINEARE'!$G$9)*(1-B353/'ANALISI STATICA LINEARE'!$G$23)),IF(B353&lt;'ANALISI STATICA LINEARE'!$G$24,'ANALISI STATICA LINEARE'!$G$18*'ANALISI STATICA LINEARE'!$G$21*'ANALISI STATICA LINEARE'!$G$27*'ANALISI STATICA LINEARE'!$G$9,IF(B353&lt;'ANALISI STATICA LINEARE'!$G$25,'ANALISI STATICA LINEARE'!$G$18*'ANALISI STATICA LINEARE'!$G$21*'ANALISI STATICA LINEARE'!$G$27*'ANALISI STATICA LINEARE'!$G$9*('ANALISI STATICA LINEARE'!$G$24/B353),'ANALISI STATICA LINEARE'!$G$18*'ANALISI STATICA LINEARE'!$G$21*'ANALISI STATICA LINEARE'!$G$27*'ANALISI STATICA LINEARE'!$G$9*(('ANALISI STATICA LINEARE'!$G$24*'ANALISI STATICA LINEARE'!$G$25)/B353^2))))</f>
        <v>6.3146823102104913E-2</v>
      </c>
      <c r="D353" s="15">
        <f>1/'ANALISI STATICA LINEARE'!$G$17*IF(B353&lt;'ANALISI STATICA LINEARE'!$G$23,'ANALISI STATICA LINEARE'!$G$18*'ANALISI STATICA LINEARE'!$G$21*'ANALISI STATICA LINEARE'!$G$28*'ANALISI STATICA LINEARE'!$G$9*(B353/'ANALISI STATICA LINEARE'!$G$23+1/('ANALISI STATICA LINEARE'!$G$28*'ANALISI STATICA LINEARE'!$G$9)*(1-B353/'ANALISI STATICA LINEARE'!$G$23)),IF(B353&lt;'ANALISI STATICA LINEARE'!$G$24,'ANALISI STATICA LINEARE'!$G$18*'ANALISI STATICA LINEARE'!$G$21*'ANALISI STATICA LINEARE'!$G$28*'ANALISI STATICA LINEARE'!$G$9,IF(B353&lt;'ANALISI STATICA LINEARE'!$G$25,'ANALISI STATICA LINEARE'!$G$18*'ANALISI STATICA LINEARE'!$G$21*'ANALISI STATICA LINEARE'!$G$28*'ANALISI STATICA LINEARE'!$G$9*('ANALISI STATICA LINEARE'!$G$24/B353),'ANALISI STATICA LINEARE'!$G$18*'ANALISI STATICA LINEARE'!$G$21*'ANALISI STATICA LINEARE'!$G$28*'ANALISI STATICA LINEARE'!$G$9*(('ANALISI STATICA LINEARE'!$G$24*'ANALISI STATICA LINEARE'!$G$25)/B353^2))))</f>
        <v>4.2097882068069942E-2</v>
      </c>
      <c r="E353" s="4"/>
      <c r="F353" s="4"/>
      <c r="G353" s="4"/>
      <c r="H353" s="4"/>
      <c r="I353" s="4"/>
      <c r="J353" s="4"/>
      <c r="K353" s="4"/>
      <c r="L353" s="4"/>
      <c r="M353" s="4"/>
      <c r="N353" s="4"/>
    </row>
    <row r="354" spans="2:14" x14ac:dyDescent="0.25">
      <c r="B354" s="21">
        <f t="shared" si="5"/>
        <v>3.4299999999999708</v>
      </c>
      <c r="C354" s="15">
        <f>1/'ANALISI STATICA LINEARE'!$G$17*IF(B354&lt;'ANALISI STATICA LINEARE'!$G$23,'ANALISI STATICA LINEARE'!$G$18*'ANALISI STATICA LINEARE'!$G$21*'ANALISI STATICA LINEARE'!$G$27*'ANALISI STATICA LINEARE'!$G$9*(B354/'ANALISI STATICA LINEARE'!$G$23+1/('ANALISI STATICA LINEARE'!$G$27*'ANALISI STATICA LINEARE'!$G$9)*(1-B354/'ANALISI STATICA LINEARE'!$G$23)),IF(B354&lt;'ANALISI STATICA LINEARE'!$G$24,'ANALISI STATICA LINEARE'!$G$18*'ANALISI STATICA LINEARE'!$G$21*'ANALISI STATICA LINEARE'!$G$27*'ANALISI STATICA LINEARE'!$G$9,IF(B354&lt;'ANALISI STATICA LINEARE'!$G$25,'ANALISI STATICA LINEARE'!$G$18*'ANALISI STATICA LINEARE'!$G$21*'ANALISI STATICA LINEARE'!$G$27*'ANALISI STATICA LINEARE'!$G$9*('ANALISI STATICA LINEARE'!$G$24/B354),'ANALISI STATICA LINEARE'!$G$18*'ANALISI STATICA LINEARE'!$G$21*'ANALISI STATICA LINEARE'!$G$27*'ANALISI STATICA LINEARE'!$G$9*(('ANALISI STATICA LINEARE'!$G$24*'ANALISI STATICA LINEARE'!$G$25)/B354^2))))</f>
        <v>6.2779156791087032E-2</v>
      </c>
      <c r="D354" s="15">
        <f>1/'ANALISI STATICA LINEARE'!$G$17*IF(B354&lt;'ANALISI STATICA LINEARE'!$G$23,'ANALISI STATICA LINEARE'!$G$18*'ANALISI STATICA LINEARE'!$G$21*'ANALISI STATICA LINEARE'!$G$28*'ANALISI STATICA LINEARE'!$G$9*(B354/'ANALISI STATICA LINEARE'!$G$23+1/('ANALISI STATICA LINEARE'!$G$28*'ANALISI STATICA LINEARE'!$G$9)*(1-B354/'ANALISI STATICA LINEARE'!$G$23)),IF(B354&lt;'ANALISI STATICA LINEARE'!$G$24,'ANALISI STATICA LINEARE'!$G$18*'ANALISI STATICA LINEARE'!$G$21*'ANALISI STATICA LINEARE'!$G$28*'ANALISI STATICA LINEARE'!$G$9,IF(B354&lt;'ANALISI STATICA LINEARE'!$G$25,'ANALISI STATICA LINEARE'!$G$18*'ANALISI STATICA LINEARE'!$G$21*'ANALISI STATICA LINEARE'!$G$28*'ANALISI STATICA LINEARE'!$G$9*('ANALISI STATICA LINEARE'!$G$24/B354),'ANALISI STATICA LINEARE'!$G$18*'ANALISI STATICA LINEARE'!$G$21*'ANALISI STATICA LINEARE'!$G$28*'ANALISI STATICA LINEARE'!$G$9*(('ANALISI STATICA LINEARE'!$G$24*'ANALISI STATICA LINEARE'!$G$25)/B354^2))))</f>
        <v>4.1852771194058024E-2</v>
      </c>
      <c r="E354" s="4"/>
      <c r="F354" s="4"/>
      <c r="G354" s="4"/>
      <c r="H354" s="4"/>
      <c r="I354" s="4"/>
      <c r="J354" s="4"/>
      <c r="K354" s="4"/>
      <c r="L354" s="4"/>
      <c r="M354" s="4"/>
      <c r="N354" s="4"/>
    </row>
    <row r="355" spans="2:14" x14ac:dyDescent="0.25">
      <c r="B355" s="21">
        <f t="shared" si="5"/>
        <v>3.4399999999999706</v>
      </c>
      <c r="C355" s="15">
        <f>1/'ANALISI STATICA LINEARE'!$G$17*IF(B355&lt;'ANALISI STATICA LINEARE'!$G$23,'ANALISI STATICA LINEARE'!$G$18*'ANALISI STATICA LINEARE'!$G$21*'ANALISI STATICA LINEARE'!$G$27*'ANALISI STATICA LINEARE'!$G$9*(B355/'ANALISI STATICA LINEARE'!$G$23+1/('ANALISI STATICA LINEARE'!$G$27*'ANALISI STATICA LINEARE'!$G$9)*(1-B355/'ANALISI STATICA LINEARE'!$G$23)),IF(B355&lt;'ANALISI STATICA LINEARE'!$G$24,'ANALISI STATICA LINEARE'!$G$18*'ANALISI STATICA LINEARE'!$G$21*'ANALISI STATICA LINEARE'!$G$27*'ANALISI STATICA LINEARE'!$G$9,IF(B355&lt;'ANALISI STATICA LINEARE'!$G$25,'ANALISI STATICA LINEARE'!$G$18*'ANALISI STATICA LINEARE'!$G$21*'ANALISI STATICA LINEARE'!$G$27*'ANALISI STATICA LINEARE'!$G$9*('ANALISI STATICA LINEARE'!$G$24/B355),'ANALISI STATICA LINEARE'!$G$18*'ANALISI STATICA LINEARE'!$G$21*'ANALISI STATICA LINEARE'!$G$27*'ANALISI STATICA LINEARE'!$G$9*(('ANALISI STATICA LINEARE'!$G$24*'ANALISI STATICA LINEARE'!$G$25)/B355^2))))</f>
        <v>6.241469220959471E-2</v>
      </c>
      <c r="D355" s="15">
        <f>1/'ANALISI STATICA LINEARE'!$G$17*IF(B355&lt;'ANALISI STATICA LINEARE'!$G$23,'ANALISI STATICA LINEARE'!$G$18*'ANALISI STATICA LINEARE'!$G$21*'ANALISI STATICA LINEARE'!$G$28*'ANALISI STATICA LINEARE'!$G$9*(B355/'ANALISI STATICA LINEARE'!$G$23+1/('ANALISI STATICA LINEARE'!$G$28*'ANALISI STATICA LINEARE'!$G$9)*(1-B355/'ANALISI STATICA LINEARE'!$G$23)),IF(B355&lt;'ANALISI STATICA LINEARE'!$G$24,'ANALISI STATICA LINEARE'!$G$18*'ANALISI STATICA LINEARE'!$G$21*'ANALISI STATICA LINEARE'!$G$28*'ANALISI STATICA LINEARE'!$G$9,IF(B355&lt;'ANALISI STATICA LINEARE'!$G$25,'ANALISI STATICA LINEARE'!$G$18*'ANALISI STATICA LINEARE'!$G$21*'ANALISI STATICA LINEARE'!$G$28*'ANALISI STATICA LINEARE'!$G$9*('ANALISI STATICA LINEARE'!$G$24/B355),'ANALISI STATICA LINEARE'!$G$18*'ANALISI STATICA LINEARE'!$G$21*'ANALISI STATICA LINEARE'!$G$28*'ANALISI STATICA LINEARE'!$G$9*(('ANALISI STATICA LINEARE'!$G$24*'ANALISI STATICA LINEARE'!$G$25)/B355^2))))</f>
        <v>4.1609794806396469E-2</v>
      </c>
      <c r="E355" s="4"/>
      <c r="F355" s="4"/>
      <c r="G355" s="4"/>
      <c r="H355" s="4"/>
      <c r="I355" s="4"/>
      <c r="J355" s="4"/>
      <c r="K355" s="4"/>
      <c r="L355" s="4"/>
      <c r="M355" s="4"/>
      <c r="N355" s="4"/>
    </row>
    <row r="356" spans="2:14" x14ac:dyDescent="0.25">
      <c r="B356" s="21">
        <f t="shared" si="5"/>
        <v>3.4499999999999704</v>
      </c>
      <c r="C356" s="15">
        <f>1/'ANALISI STATICA LINEARE'!$G$17*IF(B356&lt;'ANALISI STATICA LINEARE'!$G$23,'ANALISI STATICA LINEARE'!$G$18*'ANALISI STATICA LINEARE'!$G$21*'ANALISI STATICA LINEARE'!$G$27*'ANALISI STATICA LINEARE'!$G$9*(B356/'ANALISI STATICA LINEARE'!$G$23+1/('ANALISI STATICA LINEARE'!$G$27*'ANALISI STATICA LINEARE'!$G$9)*(1-B356/'ANALISI STATICA LINEARE'!$G$23)),IF(B356&lt;'ANALISI STATICA LINEARE'!$G$24,'ANALISI STATICA LINEARE'!$G$18*'ANALISI STATICA LINEARE'!$G$21*'ANALISI STATICA LINEARE'!$G$27*'ANALISI STATICA LINEARE'!$G$9,IF(B356&lt;'ANALISI STATICA LINEARE'!$G$25,'ANALISI STATICA LINEARE'!$G$18*'ANALISI STATICA LINEARE'!$G$21*'ANALISI STATICA LINEARE'!$G$27*'ANALISI STATICA LINEARE'!$G$9*('ANALISI STATICA LINEARE'!$G$24/B356),'ANALISI STATICA LINEARE'!$G$18*'ANALISI STATICA LINEARE'!$G$21*'ANALISI STATICA LINEARE'!$G$27*'ANALISI STATICA LINEARE'!$G$9*(('ANALISI STATICA LINEARE'!$G$24*'ANALISI STATICA LINEARE'!$G$25)/B356^2))))</f>
        <v>6.2053392289977742E-2</v>
      </c>
      <c r="D356" s="15">
        <f>1/'ANALISI STATICA LINEARE'!$G$17*IF(B356&lt;'ANALISI STATICA LINEARE'!$G$23,'ANALISI STATICA LINEARE'!$G$18*'ANALISI STATICA LINEARE'!$G$21*'ANALISI STATICA LINEARE'!$G$28*'ANALISI STATICA LINEARE'!$G$9*(B356/'ANALISI STATICA LINEARE'!$G$23+1/('ANALISI STATICA LINEARE'!$G$28*'ANALISI STATICA LINEARE'!$G$9)*(1-B356/'ANALISI STATICA LINEARE'!$G$23)),IF(B356&lt;'ANALISI STATICA LINEARE'!$G$24,'ANALISI STATICA LINEARE'!$G$18*'ANALISI STATICA LINEARE'!$G$21*'ANALISI STATICA LINEARE'!$G$28*'ANALISI STATICA LINEARE'!$G$9,IF(B356&lt;'ANALISI STATICA LINEARE'!$G$25,'ANALISI STATICA LINEARE'!$G$18*'ANALISI STATICA LINEARE'!$G$21*'ANALISI STATICA LINEARE'!$G$28*'ANALISI STATICA LINEARE'!$G$9*('ANALISI STATICA LINEARE'!$G$24/B356),'ANALISI STATICA LINEARE'!$G$18*'ANALISI STATICA LINEARE'!$G$21*'ANALISI STATICA LINEARE'!$G$28*'ANALISI STATICA LINEARE'!$G$9*(('ANALISI STATICA LINEARE'!$G$24*'ANALISI STATICA LINEARE'!$G$25)/B356^2))))</f>
        <v>4.1368928193318485E-2</v>
      </c>
      <c r="E356" s="4"/>
      <c r="F356" s="4"/>
      <c r="G356" s="4"/>
      <c r="H356" s="4"/>
      <c r="I356" s="4"/>
      <c r="J356" s="4"/>
      <c r="K356" s="4"/>
      <c r="L356" s="4"/>
      <c r="M356" s="4"/>
      <c r="N356" s="4"/>
    </row>
    <row r="357" spans="2:14" x14ac:dyDescent="0.25">
      <c r="B357" s="21">
        <f t="shared" si="5"/>
        <v>3.4599999999999702</v>
      </c>
      <c r="C357" s="15">
        <f>1/'ANALISI STATICA LINEARE'!$G$17*IF(B357&lt;'ANALISI STATICA LINEARE'!$G$23,'ANALISI STATICA LINEARE'!$G$18*'ANALISI STATICA LINEARE'!$G$21*'ANALISI STATICA LINEARE'!$G$27*'ANALISI STATICA LINEARE'!$G$9*(B357/'ANALISI STATICA LINEARE'!$G$23+1/('ANALISI STATICA LINEARE'!$G$27*'ANALISI STATICA LINEARE'!$G$9)*(1-B357/'ANALISI STATICA LINEARE'!$G$23)),IF(B357&lt;'ANALISI STATICA LINEARE'!$G$24,'ANALISI STATICA LINEARE'!$G$18*'ANALISI STATICA LINEARE'!$G$21*'ANALISI STATICA LINEARE'!$G$27*'ANALISI STATICA LINEARE'!$G$9,IF(B357&lt;'ANALISI STATICA LINEARE'!$G$25,'ANALISI STATICA LINEARE'!$G$18*'ANALISI STATICA LINEARE'!$G$21*'ANALISI STATICA LINEARE'!$G$27*'ANALISI STATICA LINEARE'!$G$9*('ANALISI STATICA LINEARE'!$G$24/B357),'ANALISI STATICA LINEARE'!$G$18*'ANALISI STATICA LINEARE'!$G$21*'ANALISI STATICA LINEARE'!$G$27*'ANALISI STATICA LINEARE'!$G$9*(('ANALISI STATICA LINEARE'!$G$24*'ANALISI STATICA LINEARE'!$G$25)/B357^2))))</f>
        <v>6.1695220499470418E-2</v>
      </c>
      <c r="D357" s="15">
        <f>1/'ANALISI STATICA LINEARE'!$G$17*IF(B357&lt;'ANALISI STATICA LINEARE'!$G$23,'ANALISI STATICA LINEARE'!$G$18*'ANALISI STATICA LINEARE'!$G$21*'ANALISI STATICA LINEARE'!$G$28*'ANALISI STATICA LINEARE'!$G$9*(B357/'ANALISI STATICA LINEARE'!$G$23+1/('ANALISI STATICA LINEARE'!$G$28*'ANALISI STATICA LINEARE'!$G$9)*(1-B357/'ANALISI STATICA LINEARE'!$G$23)),IF(B357&lt;'ANALISI STATICA LINEARE'!$G$24,'ANALISI STATICA LINEARE'!$G$18*'ANALISI STATICA LINEARE'!$G$21*'ANALISI STATICA LINEARE'!$G$28*'ANALISI STATICA LINEARE'!$G$9,IF(B357&lt;'ANALISI STATICA LINEARE'!$G$25,'ANALISI STATICA LINEARE'!$G$18*'ANALISI STATICA LINEARE'!$G$21*'ANALISI STATICA LINEARE'!$G$28*'ANALISI STATICA LINEARE'!$G$9*('ANALISI STATICA LINEARE'!$G$24/B357),'ANALISI STATICA LINEARE'!$G$18*'ANALISI STATICA LINEARE'!$G$21*'ANALISI STATICA LINEARE'!$G$28*'ANALISI STATICA LINEARE'!$G$9*(('ANALISI STATICA LINEARE'!$G$24*'ANALISI STATICA LINEARE'!$G$25)/B357^2))))</f>
        <v>4.1130146999646941E-2</v>
      </c>
      <c r="E357" s="4"/>
      <c r="F357" s="4"/>
      <c r="G357" s="4"/>
      <c r="H357" s="4"/>
      <c r="I357" s="4"/>
      <c r="J357" s="4"/>
      <c r="K357" s="4"/>
      <c r="L357" s="4"/>
      <c r="M357" s="4"/>
      <c r="N357" s="4"/>
    </row>
    <row r="358" spans="2:14" x14ac:dyDescent="0.25">
      <c r="B358" s="21">
        <f t="shared" si="5"/>
        <v>3.46999999999997</v>
      </c>
      <c r="C358" s="15">
        <f>1/'ANALISI STATICA LINEARE'!$G$17*IF(B358&lt;'ANALISI STATICA LINEARE'!$G$23,'ANALISI STATICA LINEARE'!$G$18*'ANALISI STATICA LINEARE'!$G$21*'ANALISI STATICA LINEARE'!$G$27*'ANALISI STATICA LINEARE'!$G$9*(B358/'ANALISI STATICA LINEARE'!$G$23+1/('ANALISI STATICA LINEARE'!$G$27*'ANALISI STATICA LINEARE'!$G$9)*(1-B358/'ANALISI STATICA LINEARE'!$G$23)),IF(B358&lt;'ANALISI STATICA LINEARE'!$G$24,'ANALISI STATICA LINEARE'!$G$18*'ANALISI STATICA LINEARE'!$G$21*'ANALISI STATICA LINEARE'!$G$27*'ANALISI STATICA LINEARE'!$G$9,IF(B358&lt;'ANALISI STATICA LINEARE'!$G$25,'ANALISI STATICA LINEARE'!$G$18*'ANALISI STATICA LINEARE'!$G$21*'ANALISI STATICA LINEARE'!$G$27*'ANALISI STATICA LINEARE'!$G$9*('ANALISI STATICA LINEARE'!$G$24/B358),'ANALISI STATICA LINEARE'!$G$18*'ANALISI STATICA LINEARE'!$G$21*'ANALISI STATICA LINEARE'!$G$27*'ANALISI STATICA LINEARE'!$G$9*(('ANALISI STATICA LINEARE'!$G$24*'ANALISI STATICA LINEARE'!$G$25)/B358^2))))</f>
        <v>6.134014083095618E-2</v>
      </c>
      <c r="D358" s="15">
        <f>1/'ANALISI STATICA LINEARE'!$G$17*IF(B358&lt;'ANALISI STATICA LINEARE'!$G$23,'ANALISI STATICA LINEARE'!$G$18*'ANALISI STATICA LINEARE'!$G$21*'ANALISI STATICA LINEARE'!$G$28*'ANALISI STATICA LINEARE'!$G$9*(B358/'ANALISI STATICA LINEARE'!$G$23+1/('ANALISI STATICA LINEARE'!$G$28*'ANALISI STATICA LINEARE'!$G$9)*(1-B358/'ANALISI STATICA LINEARE'!$G$23)),IF(B358&lt;'ANALISI STATICA LINEARE'!$G$24,'ANALISI STATICA LINEARE'!$G$18*'ANALISI STATICA LINEARE'!$G$21*'ANALISI STATICA LINEARE'!$G$28*'ANALISI STATICA LINEARE'!$G$9,IF(B358&lt;'ANALISI STATICA LINEARE'!$G$25,'ANALISI STATICA LINEARE'!$G$18*'ANALISI STATICA LINEARE'!$G$21*'ANALISI STATICA LINEARE'!$G$28*'ANALISI STATICA LINEARE'!$G$9*('ANALISI STATICA LINEARE'!$G$24/B358),'ANALISI STATICA LINEARE'!$G$18*'ANALISI STATICA LINEARE'!$G$21*'ANALISI STATICA LINEARE'!$G$28*'ANALISI STATICA LINEARE'!$G$9*(('ANALISI STATICA LINEARE'!$G$24*'ANALISI STATICA LINEARE'!$G$25)/B358^2))))</f>
        <v>4.0893427220637449E-2</v>
      </c>
      <c r="E358" s="4"/>
      <c r="F358" s="4"/>
      <c r="G358" s="4"/>
      <c r="H358" s="4"/>
      <c r="I358" s="4"/>
      <c r="J358" s="4"/>
      <c r="K358" s="4"/>
      <c r="L358" s="4"/>
      <c r="M358" s="4"/>
      <c r="N358" s="4"/>
    </row>
    <row r="359" spans="2:14" x14ac:dyDescent="0.25">
      <c r="B359" s="21">
        <f t="shared" si="5"/>
        <v>3.4799999999999698</v>
      </c>
      <c r="C359" s="15">
        <f>1/'ANALISI STATICA LINEARE'!$G$17*IF(B359&lt;'ANALISI STATICA LINEARE'!$G$23,'ANALISI STATICA LINEARE'!$G$18*'ANALISI STATICA LINEARE'!$G$21*'ANALISI STATICA LINEARE'!$G$27*'ANALISI STATICA LINEARE'!$G$9*(B359/'ANALISI STATICA LINEARE'!$G$23+1/('ANALISI STATICA LINEARE'!$G$27*'ANALISI STATICA LINEARE'!$G$9)*(1-B359/'ANALISI STATICA LINEARE'!$G$23)),IF(B359&lt;'ANALISI STATICA LINEARE'!$G$24,'ANALISI STATICA LINEARE'!$G$18*'ANALISI STATICA LINEARE'!$G$21*'ANALISI STATICA LINEARE'!$G$27*'ANALISI STATICA LINEARE'!$G$9,IF(B359&lt;'ANALISI STATICA LINEARE'!$G$25,'ANALISI STATICA LINEARE'!$G$18*'ANALISI STATICA LINEARE'!$G$21*'ANALISI STATICA LINEARE'!$G$27*'ANALISI STATICA LINEARE'!$G$9*('ANALISI STATICA LINEARE'!$G$24/B359),'ANALISI STATICA LINEARE'!$G$18*'ANALISI STATICA LINEARE'!$G$21*'ANALISI STATICA LINEARE'!$G$27*'ANALISI STATICA LINEARE'!$G$9*(('ANALISI STATICA LINEARE'!$G$24*'ANALISI STATICA LINEARE'!$G$25)/B359^2))))</f>
        <v>6.0988117793917641E-2</v>
      </c>
      <c r="D359" s="15">
        <f>1/'ANALISI STATICA LINEARE'!$G$17*IF(B359&lt;'ANALISI STATICA LINEARE'!$G$23,'ANALISI STATICA LINEARE'!$G$18*'ANALISI STATICA LINEARE'!$G$21*'ANALISI STATICA LINEARE'!$G$28*'ANALISI STATICA LINEARE'!$G$9*(B359/'ANALISI STATICA LINEARE'!$G$23+1/('ANALISI STATICA LINEARE'!$G$28*'ANALISI STATICA LINEARE'!$G$9)*(1-B359/'ANALISI STATICA LINEARE'!$G$23)),IF(B359&lt;'ANALISI STATICA LINEARE'!$G$24,'ANALISI STATICA LINEARE'!$G$18*'ANALISI STATICA LINEARE'!$G$21*'ANALISI STATICA LINEARE'!$G$28*'ANALISI STATICA LINEARE'!$G$9,IF(B359&lt;'ANALISI STATICA LINEARE'!$G$25,'ANALISI STATICA LINEARE'!$G$18*'ANALISI STATICA LINEARE'!$G$21*'ANALISI STATICA LINEARE'!$G$28*'ANALISI STATICA LINEARE'!$G$9*('ANALISI STATICA LINEARE'!$G$24/B359),'ANALISI STATICA LINEARE'!$G$18*'ANALISI STATICA LINEARE'!$G$21*'ANALISI STATICA LINEARE'!$G$28*'ANALISI STATICA LINEARE'!$G$9*(('ANALISI STATICA LINEARE'!$G$24*'ANALISI STATICA LINEARE'!$G$25)/B359^2))))</f>
        <v>4.065874519594509E-2</v>
      </c>
      <c r="E359" s="4"/>
      <c r="F359" s="4"/>
      <c r="G359" s="4"/>
      <c r="H359" s="4"/>
      <c r="I359" s="4"/>
      <c r="J359" s="4"/>
      <c r="K359" s="4"/>
      <c r="L359" s="4"/>
      <c r="M359" s="4"/>
      <c r="N359" s="4"/>
    </row>
    <row r="360" spans="2:14" x14ac:dyDescent="0.25">
      <c r="B360" s="21">
        <f t="shared" si="5"/>
        <v>3.4899999999999696</v>
      </c>
      <c r="C360" s="15">
        <f>1/'ANALISI STATICA LINEARE'!$G$17*IF(B360&lt;'ANALISI STATICA LINEARE'!$G$23,'ANALISI STATICA LINEARE'!$G$18*'ANALISI STATICA LINEARE'!$G$21*'ANALISI STATICA LINEARE'!$G$27*'ANALISI STATICA LINEARE'!$G$9*(B360/'ANALISI STATICA LINEARE'!$G$23+1/('ANALISI STATICA LINEARE'!$G$27*'ANALISI STATICA LINEARE'!$G$9)*(1-B360/'ANALISI STATICA LINEARE'!$G$23)),IF(B360&lt;'ANALISI STATICA LINEARE'!$G$24,'ANALISI STATICA LINEARE'!$G$18*'ANALISI STATICA LINEARE'!$G$21*'ANALISI STATICA LINEARE'!$G$27*'ANALISI STATICA LINEARE'!$G$9,IF(B360&lt;'ANALISI STATICA LINEARE'!$G$25,'ANALISI STATICA LINEARE'!$G$18*'ANALISI STATICA LINEARE'!$G$21*'ANALISI STATICA LINEARE'!$G$27*'ANALISI STATICA LINEARE'!$G$9*('ANALISI STATICA LINEARE'!$G$24/B360),'ANALISI STATICA LINEARE'!$G$18*'ANALISI STATICA LINEARE'!$G$21*'ANALISI STATICA LINEARE'!$G$27*'ANALISI STATICA LINEARE'!$G$9*(('ANALISI STATICA LINEARE'!$G$24*'ANALISI STATICA LINEARE'!$G$25)/B360^2))))</f>
        <v>6.0639116405568107E-2</v>
      </c>
      <c r="D360" s="15">
        <f>1/'ANALISI STATICA LINEARE'!$G$17*IF(B360&lt;'ANALISI STATICA LINEARE'!$G$23,'ANALISI STATICA LINEARE'!$G$18*'ANALISI STATICA LINEARE'!$G$21*'ANALISI STATICA LINEARE'!$G$28*'ANALISI STATICA LINEARE'!$G$9*(B360/'ANALISI STATICA LINEARE'!$G$23+1/('ANALISI STATICA LINEARE'!$G$28*'ANALISI STATICA LINEARE'!$G$9)*(1-B360/'ANALISI STATICA LINEARE'!$G$23)),IF(B360&lt;'ANALISI STATICA LINEARE'!$G$24,'ANALISI STATICA LINEARE'!$G$18*'ANALISI STATICA LINEARE'!$G$21*'ANALISI STATICA LINEARE'!$G$28*'ANALISI STATICA LINEARE'!$G$9,IF(B360&lt;'ANALISI STATICA LINEARE'!$G$25,'ANALISI STATICA LINEARE'!$G$18*'ANALISI STATICA LINEARE'!$G$21*'ANALISI STATICA LINEARE'!$G$28*'ANALISI STATICA LINEARE'!$G$9*('ANALISI STATICA LINEARE'!$G$24/B360),'ANALISI STATICA LINEARE'!$G$18*'ANALISI STATICA LINEARE'!$G$21*'ANALISI STATICA LINEARE'!$G$28*'ANALISI STATICA LINEARE'!$G$9*(('ANALISI STATICA LINEARE'!$G$24*'ANALISI STATICA LINEARE'!$G$25)/B360^2))))</f>
        <v>4.0426077603712071E-2</v>
      </c>
      <c r="E360" s="4"/>
      <c r="F360" s="4"/>
      <c r="G360" s="4"/>
      <c r="H360" s="4"/>
      <c r="I360" s="4"/>
      <c r="J360" s="4"/>
      <c r="K360" s="4"/>
      <c r="L360" s="4"/>
      <c r="M360" s="4"/>
      <c r="N360" s="4"/>
    </row>
    <row r="361" spans="2:14" x14ac:dyDescent="0.25">
      <c r="B361" s="21">
        <f t="shared" si="5"/>
        <v>3.4999999999999694</v>
      </c>
      <c r="C361" s="15">
        <f>1/'ANALISI STATICA LINEARE'!$G$17*IF(B361&lt;'ANALISI STATICA LINEARE'!$G$23,'ANALISI STATICA LINEARE'!$G$18*'ANALISI STATICA LINEARE'!$G$21*'ANALISI STATICA LINEARE'!$G$27*'ANALISI STATICA LINEARE'!$G$9*(B361/'ANALISI STATICA LINEARE'!$G$23+1/('ANALISI STATICA LINEARE'!$G$27*'ANALISI STATICA LINEARE'!$G$9)*(1-B361/'ANALISI STATICA LINEARE'!$G$23)),IF(B361&lt;'ANALISI STATICA LINEARE'!$G$24,'ANALISI STATICA LINEARE'!$G$18*'ANALISI STATICA LINEARE'!$G$21*'ANALISI STATICA LINEARE'!$G$27*'ANALISI STATICA LINEARE'!$G$9,IF(B361&lt;'ANALISI STATICA LINEARE'!$G$25,'ANALISI STATICA LINEARE'!$G$18*'ANALISI STATICA LINEARE'!$G$21*'ANALISI STATICA LINEARE'!$G$27*'ANALISI STATICA LINEARE'!$G$9*('ANALISI STATICA LINEARE'!$G$24/B361),'ANALISI STATICA LINEARE'!$G$18*'ANALISI STATICA LINEARE'!$G$21*'ANALISI STATICA LINEARE'!$G$27*'ANALISI STATICA LINEARE'!$G$9*(('ANALISI STATICA LINEARE'!$G$24*'ANALISI STATICA LINEARE'!$G$25)/B361^2))))</f>
        <v>6.0293102182160024E-2</v>
      </c>
      <c r="D361" s="15">
        <f>1/'ANALISI STATICA LINEARE'!$G$17*IF(B361&lt;'ANALISI STATICA LINEARE'!$G$23,'ANALISI STATICA LINEARE'!$G$18*'ANALISI STATICA LINEARE'!$G$21*'ANALISI STATICA LINEARE'!$G$28*'ANALISI STATICA LINEARE'!$G$9*(B361/'ANALISI STATICA LINEARE'!$G$23+1/('ANALISI STATICA LINEARE'!$G$28*'ANALISI STATICA LINEARE'!$G$9)*(1-B361/'ANALISI STATICA LINEARE'!$G$23)),IF(B361&lt;'ANALISI STATICA LINEARE'!$G$24,'ANALISI STATICA LINEARE'!$G$18*'ANALISI STATICA LINEARE'!$G$21*'ANALISI STATICA LINEARE'!$G$28*'ANALISI STATICA LINEARE'!$G$9,IF(B361&lt;'ANALISI STATICA LINEARE'!$G$25,'ANALISI STATICA LINEARE'!$G$18*'ANALISI STATICA LINEARE'!$G$21*'ANALISI STATICA LINEARE'!$G$28*'ANALISI STATICA LINEARE'!$G$9*('ANALISI STATICA LINEARE'!$G$24/B361),'ANALISI STATICA LINEARE'!$G$18*'ANALISI STATICA LINEARE'!$G$21*'ANALISI STATICA LINEARE'!$G$28*'ANALISI STATICA LINEARE'!$G$9*(('ANALISI STATICA LINEARE'!$G$24*'ANALISI STATICA LINEARE'!$G$25)/B361^2))))</f>
        <v>4.0195401454773343E-2</v>
      </c>
      <c r="E361" s="4"/>
      <c r="F361" s="4"/>
      <c r="G361" s="4"/>
      <c r="H361" s="4"/>
      <c r="I361" s="4"/>
      <c r="J361" s="4"/>
      <c r="K361" s="4"/>
      <c r="L361" s="4"/>
      <c r="M361" s="4"/>
      <c r="N361" s="4"/>
    </row>
    <row r="362" spans="2:14" x14ac:dyDescent="0.25">
      <c r="B362" s="21">
        <f t="shared" si="5"/>
        <v>3.5099999999999691</v>
      </c>
      <c r="C362" s="15">
        <f>1/'ANALISI STATICA LINEARE'!$G$17*IF(B362&lt;'ANALISI STATICA LINEARE'!$G$23,'ANALISI STATICA LINEARE'!$G$18*'ANALISI STATICA LINEARE'!$G$21*'ANALISI STATICA LINEARE'!$G$27*'ANALISI STATICA LINEARE'!$G$9*(B362/'ANALISI STATICA LINEARE'!$G$23+1/('ANALISI STATICA LINEARE'!$G$27*'ANALISI STATICA LINEARE'!$G$9)*(1-B362/'ANALISI STATICA LINEARE'!$G$23)),IF(B362&lt;'ANALISI STATICA LINEARE'!$G$24,'ANALISI STATICA LINEARE'!$G$18*'ANALISI STATICA LINEARE'!$G$21*'ANALISI STATICA LINEARE'!$G$27*'ANALISI STATICA LINEARE'!$G$9,IF(B362&lt;'ANALISI STATICA LINEARE'!$G$25,'ANALISI STATICA LINEARE'!$G$18*'ANALISI STATICA LINEARE'!$G$21*'ANALISI STATICA LINEARE'!$G$27*'ANALISI STATICA LINEARE'!$G$9*('ANALISI STATICA LINEARE'!$G$24/B362),'ANALISI STATICA LINEARE'!$G$18*'ANALISI STATICA LINEARE'!$G$21*'ANALISI STATICA LINEARE'!$G$27*'ANALISI STATICA LINEARE'!$G$9*(('ANALISI STATICA LINEARE'!$G$24*'ANALISI STATICA LINEARE'!$G$25)/B362^2))))</f>
        <v>5.9950041130466508E-2</v>
      </c>
      <c r="D362" s="15">
        <f>1/'ANALISI STATICA LINEARE'!$G$17*IF(B362&lt;'ANALISI STATICA LINEARE'!$G$23,'ANALISI STATICA LINEARE'!$G$18*'ANALISI STATICA LINEARE'!$G$21*'ANALISI STATICA LINEARE'!$G$28*'ANALISI STATICA LINEARE'!$G$9*(B362/'ANALISI STATICA LINEARE'!$G$23+1/('ANALISI STATICA LINEARE'!$G$28*'ANALISI STATICA LINEARE'!$G$9)*(1-B362/'ANALISI STATICA LINEARE'!$G$23)),IF(B362&lt;'ANALISI STATICA LINEARE'!$G$24,'ANALISI STATICA LINEARE'!$G$18*'ANALISI STATICA LINEARE'!$G$21*'ANALISI STATICA LINEARE'!$G$28*'ANALISI STATICA LINEARE'!$G$9,IF(B362&lt;'ANALISI STATICA LINEARE'!$G$25,'ANALISI STATICA LINEARE'!$G$18*'ANALISI STATICA LINEARE'!$G$21*'ANALISI STATICA LINEARE'!$G$28*'ANALISI STATICA LINEARE'!$G$9*('ANALISI STATICA LINEARE'!$G$24/B362),'ANALISI STATICA LINEARE'!$G$18*'ANALISI STATICA LINEARE'!$G$21*'ANALISI STATICA LINEARE'!$G$28*'ANALISI STATICA LINEARE'!$G$9*(('ANALISI STATICA LINEARE'!$G$24*'ANALISI STATICA LINEARE'!$G$25)/B362^2))))</f>
        <v>3.9966694086977665E-2</v>
      </c>
      <c r="E362" s="4"/>
      <c r="F362" s="4"/>
      <c r="G362" s="4"/>
      <c r="H362" s="4"/>
      <c r="I362" s="4"/>
      <c r="J362" s="4"/>
      <c r="K362" s="4"/>
      <c r="L362" s="4"/>
      <c r="M362" s="4"/>
      <c r="N362" s="4"/>
    </row>
    <row r="363" spans="2:14" x14ac:dyDescent="0.25">
      <c r="B363" s="21">
        <f t="shared" si="5"/>
        <v>3.5199999999999689</v>
      </c>
      <c r="C363" s="15">
        <f>1/'ANALISI STATICA LINEARE'!$G$17*IF(B363&lt;'ANALISI STATICA LINEARE'!$G$23,'ANALISI STATICA LINEARE'!$G$18*'ANALISI STATICA LINEARE'!$G$21*'ANALISI STATICA LINEARE'!$G$27*'ANALISI STATICA LINEARE'!$G$9*(B363/'ANALISI STATICA LINEARE'!$G$23+1/('ANALISI STATICA LINEARE'!$G$27*'ANALISI STATICA LINEARE'!$G$9)*(1-B363/'ANALISI STATICA LINEARE'!$G$23)),IF(B363&lt;'ANALISI STATICA LINEARE'!$G$24,'ANALISI STATICA LINEARE'!$G$18*'ANALISI STATICA LINEARE'!$G$21*'ANALISI STATICA LINEARE'!$G$27*'ANALISI STATICA LINEARE'!$G$9,IF(B363&lt;'ANALISI STATICA LINEARE'!$G$25,'ANALISI STATICA LINEARE'!$G$18*'ANALISI STATICA LINEARE'!$G$21*'ANALISI STATICA LINEARE'!$G$27*'ANALISI STATICA LINEARE'!$G$9*('ANALISI STATICA LINEARE'!$G$24/B363),'ANALISI STATICA LINEARE'!$G$18*'ANALISI STATICA LINEARE'!$G$21*'ANALISI STATICA LINEARE'!$G$27*'ANALISI STATICA LINEARE'!$G$9*(('ANALISI STATICA LINEARE'!$G$24*'ANALISI STATICA LINEARE'!$G$25)/B363^2))))</f>
        <v>5.9609899739432169E-2</v>
      </c>
      <c r="D363" s="15">
        <f>1/'ANALISI STATICA LINEARE'!$G$17*IF(B363&lt;'ANALISI STATICA LINEARE'!$G$23,'ANALISI STATICA LINEARE'!$G$18*'ANALISI STATICA LINEARE'!$G$21*'ANALISI STATICA LINEARE'!$G$28*'ANALISI STATICA LINEARE'!$G$9*(B363/'ANALISI STATICA LINEARE'!$G$23+1/('ANALISI STATICA LINEARE'!$G$28*'ANALISI STATICA LINEARE'!$G$9)*(1-B363/'ANALISI STATICA LINEARE'!$G$23)),IF(B363&lt;'ANALISI STATICA LINEARE'!$G$24,'ANALISI STATICA LINEARE'!$G$18*'ANALISI STATICA LINEARE'!$G$21*'ANALISI STATICA LINEARE'!$G$28*'ANALISI STATICA LINEARE'!$G$9,IF(B363&lt;'ANALISI STATICA LINEARE'!$G$25,'ANALISI STATICA LINEARE'!$G$18*'ANALISI STATICA LINEARE'!$G$21*'ANALISI STATICA LINEARE'!$G$28*'ANALISI STATICA LINEARE'!$G$9*('ANALISI STATICA LINEARE'!$G$24/B363),'ANALISI STATICA LINEARE'!$G$18*'ANALISI STATICA LINEARE'!$G$21*'ANALISI STATICA LINEARE'!$G$28*'ANALISI STATICA LINEARE'!$G$9*(('ANALISI STATICA LINEARE'!$G$24*'ANALISI STATICA LINEARE'!$G$25)/B363^2))))</f>
        <v>3.9739933159621446E-2</v>
      </c>
      <c r="E363" s="4"/>
      <c r="F363" s="4"/>
      <c r="G363" s="4"/>
      <c r="H363" s="4"/>
      <c r="I363" s="4"/>
      <c r="J363" s="4"/>
      <c r="K363" s="4"/>
      <c r="L363" s="4"/>
      <c r="M363" s="4"/>
      <c r="N363" s="4"/>
    </row>
    <row r="364" spans="2:14" x14ac:dyDescent="0.25">
      <c r="B364" s="21">
        <f t="shared" si="5"/>
        <v>3.5299999999999687</v>
      </c>
      <c r="C364" s="15">
        <f>1/'ANALISI STATICA LINEARE'!$G$17*IF(B364&lt;'ANALISI STATICA LINEARE'!$G$23,'ANALISI STATICA LINEARE'!$G$18*'ANALISI STATICA LINEARE'!$G$21*'ANALISI STATICA LINEARE'!$G$27*'ANALISI STATICA LINEARE'!$G$9*(B364/'ANALISI STATICA LINEARE'!$G$23+1/('ANALISI STATICA LINEARE'!$G$27*'ANALISI STATICA LINEARE'!$G$9)*(1-B364/'ANALISI STATICA LINEARE'!$G$23)),IF(B364&lt;'ANALISI STATICA LINEARE'!$G$24,'ANALISI STATICA LINEARE'!$G$18*'ANALISI STATICA LINEARE'!$G$21*'ANALISI STATICA LINEARE'!$G$27*'ANALISI STATICA LINEARE'!$G$9,IF(B364&lt;'ANALISI STATICA LINEARE'!$G$25,'ANALISI STATICA LINEARE'!$G$18*'ANALISI STATICA LINEARE'!$G$21*'ANALISI STATICA LINEARE'!$G$27*'ANALISI STATICA LINEARE'!$G$9*('ANALISI STATICA LINEARE'!$G$24/B364),'ANALISI STATICA LINEARE'!$G$18*'ANALISI STATICA LINEARE'!$G$21*'ANALISI STATICA LINEARE'!$G$27*'ANALISI STATICA LINEARE'!$G$9*(('ANALISI STATICA LINEARE'!$G$24*'ANALISI STATICA LINEARE'!$G$25)/B364^2))))</f>
        <v>5.9272644971989231E-2</v>
      </c>
      <c r="D364" s="15">
        <f>1/'ANALISI STATICA LINEARE'!$G$17*IF(B364&lt;'ANALISI STATICA LINEARE'!$G$23,'ANALISI STATICA LINEARE'!$G$18*'ANALISI STATICA LINEARE'!$G$21*'ANALISI STATICA LINEARE'!$G$28*'ANALISI STATICA LINEARE'!$G$9*(B364/'ANALISI STATICA LINEARE'!$G$23+1/('ANALISI STATICA LINEARE'!$G$28*'ANALISI STATICA LINEARE'!$G$9)*(1-B364/'ANALISI STATICA LINEARE'!$G$23)),IF(B364&lt;'ANALISI STATICA LINEARE'!$G$24,'ANALISI STATICA LINEARE'!$G$18*'ANALISI STATICA LINEARE'!$G$21*'ANALISI STATICA LINEARE'!$G$28*'ANALISI STATICA LINEARE'!$G$9,IF(B364&lt;'ANALISI STATICA LINEARE'!$G$25,'ANALISI STATICA LINEARE'!$G$18*'ANALISI STATICA LINEARE'!$G$21*'ANALISI STATICA LINEARE'!$G$28*'ANALISI STATICA LINEARE'!$G$9*('ANALISI STATICA LINEARE'!$G$24/B364),'ANALISI STATICA LINEARE'!$G$18*'ANALISI STATICA LINEARE'!$G$21*'ANALISI STATICA LINEARE'!$G$28*'ANALISI STATICA LINEARE'!$G$9*(('ANALISI STATICA LINEARE'!$G$24*'ANALISI STATICA LINEARE'!$G$25)/B364^2))))</f>
        <v>3.9515096647992812E-2</v>
      </c>
      <c r="E364" s="4"/>
      <c r="F364" s="4"/>
      <c r="G364" s="4"/>
      <c r="H364" s="4"/>
      <c r="I364" s="4"/>
      <c r="J364" s="4"/>
      <c r="K364" s="4"/>
      <c r="L364" s="4"/>
      <c r="M364" s="4"/>
      <c r="N364" s="4"/>
    </row>
    <row r="365" spans="2:14" x14ac:dyDescent="0.25">
      <c r="B365" s="21">
        <f t="shared" si="5"/>
        <v>3.5399999999999685</v>
      </c>
      <c r="C365" s="15">
        <f>1/'ANALISI STATICA LINEARE'!$G$17*IF(B365&lt;'ANALISI STATICA LINEARE'!$G$23,'ANALISI STATICA LINEARE'!$G$18*'ANALISI STATICA LINEARE'!$G$21*'ANALISI STATICA LINEARE'!$G$27*'ANALISI STATICA LINEARE'!$G$9*(B365/'ANALISI STATICA LINEARE'!$G$23+1/('ANALISI STATICA LINEARE'!$G$27*'ANALISI STATICA LINEARE'!$G$9)*(1-B365/'ANALISI STATICA LINEARE'!$G$23)),IF(B365&lt;'ANALISI STATICA LINEARE'!$G$24,'ANALISI STATICA LINEARE'!$G$18*'ANALISI STATICA LINEARE'!$G$21*'ANALISI STATICA LINEARE'!$G$27*'ANALISI STATICA LINEARE'!$G$9,IF(B365&lt;'ANALISI STATICA LINEARE'!$G$25,'ANALISI STATICA LINEARE'!$G$18*'ANALISI STATICA LINEARE'!$G$21*'ANALISI STATICA LINEARE'!$G$27*'ANALISI STATICA LINEARE'!$G$9*('ANALISI STATICA LINEARE'!$G$24/B365),'ANALISI STATICA LINEARE'!$G$18*'ANALISI STATICA LINEARE'!$G$21*'ANALISI STATICA LINEARE'!$G$27*'ANALISI STATICA LINEARE'!$G$9*(('ANALISI STATICA LINEARE'!$G$24*'ANALISI STATICA LINEARE'!$G$25)/B365^2))))</f>
        <v>5.8938244257035054E-2</v>
      </c>
      <c r="D365" s="15">
        <f>1/'ANALISI STATICA LINEARE'!$G$17*IF(B365&lt;'ANALISI STATICA LINEARE'!$G$23,'ANALISI STATICA LINEARE'!$G$18*'ANALISI STATICA LINEARE'!$G$21*'ANALISI STATICA LINEARE'!$G$28*'ANALISI STATICA LINEARE'!$G$9*(B365/'ANALISI STATICA LINEARE'!$G$23+1/('ANALISI STATICA LINEARE'!$G$28*'ANALISI STATICA LINEARE'!$G$9)*(1-B365/'ANALISI STATICA LINEARE'!$G$23)),IF(B365&lt;'ANALISI STATICA LINEARE'!$G$24,'ANALISI STATICA LINEARE'!$G$18*'ANALISI STATICA LINEARE'!$G$21*'ANALISI STATICA LINEARE'!$G$28*'ANALISI STATICA LINEARE'!$G$9,IF(B365&lt;'ANALISI STATICA LINEARE'!$G$25,'ANALISI STATICA LINEARE'!$G$18*'ANALISI STATICA LINEARE'!$G$21*'ANALISI STATICA LINEARE'!$G$28*'ANALISI STATICA LINEARE'!$G$9*('ANALISI STATICA LINEARE'!$G$24/B365),'ANALISI STATICA LINEARE'!$G$18*'ANALISI STATICA LINEARE'!$G$21*'ANALISI STATICA LINEARE'!$G$28*'ANALISI STATICA LINEARE'!$G$9*(('ANALISI STATICA LINEARE'!$G$24*'ANALISI STATICA LINEARE'!$G$25)/B365^2))))</f>
        <v>3.9292162838023365E-2</v>
      </c>
      <c r="E365" s="4"/>
      <c r="F365" s="4"/>
      <c r="G365" s="4"/>
      <c r="H365" s="4"/>
      <c r="I365" s="4"/>
      <c r="J365" s="4"/>
      <c r="K365" s="4"/>
      <c r="L365" s="4"/>
      <c r="M365" s="4"/>
      <c r="N365" s="4"/>
    </row>
    <row r="366" spans="2:14" x14ac:dyDescent="0.25">
      <c r="B366" s="21">
        <f t="shared" si="5"/>
        <v>3.5499999999999683</v>
      </c>
      <c r="C366" s="15">
        <f>1/'ANALISI STATICA LINEARE'!$G$17*IF(B366&lt;'ANALISI STATICA LINEARE'!$G$23,'ANALISI STATICA LINEARE'!$G$18*'ANALISI STATICA LINEARE'!$G$21*'ANALISI STATICA LINEARE'!$G$27*'ANALISI STATICA LINEARE'!$G$9*(B366/'ANALISI STATICA LINEARE'!$G$23+1/('ANALISI STATICA LINEARE'!$G$27*'ANALISI STATICA LINEARE'!$G$9)*(1-B366/'ANALISI STATICA LINEARE'!$G$23)),IF(B366&lt;'ANALISI STATICA LINEARE'!$G$24,'ANALISI STATICA LINEARE'!$G$18*'ANALISI STATICA LINEARE'!$G$21*'ANALISI STATICA LINEARE'!$G$27*'ANALISI STATICA LINEARE'!$G$9,IF(B366&lt;'ANALISI STATICA LINEARE'!$G$25,'ANALISI STATICA LINEARE'!$G$18*'ANALISI STATICA LINEARE'!$G$21*'ANALISI STATICA LINEARE'!$G$27*'ANALISI STATICA LINEARE'!$G$9*('ANALISI STATICA LINEARE'!$G$24/B366),'ANALISI STATICA LINEARE'!$G$18*'ANALISI STATICA LINEARE'!$G$21*'ANALISI STATICA LINEARE'!$G$27*'ANALISI STATICA LINEARE'!$G$9*(('ANALISI STATICA LINEARE'!$G$24*'ANALISI STATICA LINEARE'!$G$25)/B366^2))))</f>
        <v>5.8606665481567982E-2</v>
      </c>
      <c r="D366" s="15">
        <f>1/'ANALISI STATICA LINEARE'!$G$17*IF(B366&lt;'ANALISI STATICA LINEARE'!$G$23,'ANALISI STATICA LINEARE'!$G$18*'ANALISI STATICA LINEARE'!$G$21*'ANALISI STATICA LINEARE'!$G$28*'ANALISI STATICA LINEARE'!$G$9*(B366/'ANALISI STATICA LINEARE'!$G$23+1/('ANALISI STATICA LINEARE'!$G$28*'ANALISI STATICA LINEARE'!$G$9)*(1-B366/'ANALISI STATICA LINEARE'!$G$23)),IF(B366&lt;'ANALISI STATICA LINEARE'!$G$24,'ANALISI STATICA LINEARE'!$G$18*'ANALISI STATICA LINEARE'!$G$21*'ANALISI STATICA LINEARE'!$G$28*'ANALISI STATICA LINEARE'!$G$9,IF(B366&lt;'ANALISI STATICA LINEARE'!$G$25,'ANALISI STATICA LINEARE'!$G$18*'ANALISI STATICA LINEARE'!$G$21*'ANALISI STATICA LINEARE'!$G$28*'ANALISI STATICA LINEARE'!$G$9*('ANALISI STATICA LINEARE'!$G$24/B366),'ANALISI STATICA LINEARE'!$G$18*'ANALISI STATICA LINEARE'!$G$21*'ANALISI STATICA LINEARE'!$G$28*'ANALISI STATICA LINEARE'!$G$9*(('ANALISI STATICA LINEARE'!$G$24*'ANALISI STATICA LINEARE'!$G$25)/B366^2))))</f>
        <v>3.9071110321045315E-2</v>
      </c>
      <c r="E366" s="4"/>
      <c r="F366" s="4"/>
      <c r="G366" s="4"/>
      <c r="H366" s="4"/>
      <c r="I366" s="4"/>
      <c r="J366" s="4"/>
      <c r="K366" s="4"/>
      <c r="L366" s="4"/>
      <c r="M366" s="4"/>
      <c r="N366" s="4"/>
    </row>
    <row r="367" spans="2:14" x14ac:dyDescent="0.25">
      <c r="B367" s="21">
        <f t="shared" si="5"/>
        <v>3.5599999999999681</v>
      </c>
      <c r="C367" s="15">
        <f>1/'ANALISI STATICA LINEARE'!$G$17*IF(B367&lt;'ANALISI STATICA LINEARE'!$G$23,'ANALISI STATICA LINEARE'!$G$18*'ANALISI STATICA LINEARE'!$G$21*'ANALISI STATICA LINEARE'!$G$27*'ANALISI STATICA LINEARE'!$G$9*(B367/'ANALISI STATICA LINEARE'!$G$23+1/('ANALISI STATICA LINEARE'!$G$27*'ANALISI STATICA LINEARE'!$G$9)*(1-B367/'ANALISI STATICA LINEARE'!$G$23)),IF(B367&lt;'ANALISI STATICA LINEARE'!$G$24,'ANALISI STATICA LINEARE'!$G$18*'ANALISI STATICA LINEARE'!$G$21*'ANALISI STATICA LINEARE'!$G$27*'ANALISI STATICA LINEARE'!$G$9,IF(B367&lt;'ANALISI STATICA LINEARE'!$G$25,'ANALISI STATICA LINEARE'!$G$18*'ANALISI STATICA LINEARE'!$G$21*'ANALISI STATICA LINEARE'!$G$27*'ANALISI STATICA LINEARE'!$G$9*('ANALISI STATICA LINEARE'!$G$24/B367),'ANALISI STATICA LINEARE'!$G$18*'ANALISI STATICA LINEARE'!$G$21*'ANALISI STATICA LINEARE'!$G$27*'ANALISI STATICA LINEARE'!$G$9*(('ANALISI STATICA LINEARE'!$G$24*'ANALISI STATICA LINEARE'!$G$25)/B367^2))))</f>
        <v>5.8277876982977261E-2</v>
      </c>
      <c r="D367" s="15">
        <f>1/'ANALISI STATICA LINEARE'!$G$17*IF(B367&lt;'ANALISI STATICA LINEARE'!$G$23,'ANALISI STATICA LINEARE'!$G$18*'ANALISI STATICA LINEARE'!$G$21*'ANALISI STATICA LINEARE'!$G$28*'ANALISI STATICA LINEARE'!$G$9*(B367/'ANALISI STATICA LINEARE'!$G$23+1/('ANALISI STATICA LINEARE'!$G$28*'ANALISI STATICA LINEARE'!$G$9)*(1-B367/'ANALISI STATICA LINEARE'!$G$23)),IF(B367&lt;'ANALISI STATICA LINEARE'!$G$24,'ANALISI STATICA LINEARE'!$G$18*'ANALISI STATICA LINEARE'!$G$21*'ANALISI STATICA LINEARE'!$G$28*'ANALISI STATICA LINEARE'!$G$9,IF(B367&lt;'ANALISI STATICA LINEARE'!$G$25,'ANALISI STATICA LINEARE'!$G$18*'ANALISI STATICA LINEARE'!$G$21*'ANALISI STATICA LINEARE'!$G$28*'ANALISI STATICA LINEARE'!$G$9*('ANALISI STATICA LINEARE'!$G$24/B367),'ANALISI STATICA LINEARE'!$G$18*'ANALISI STATICA LINEARE'!$G$21*'ANALISI STATICA LINEARE'!$G$28*'ANALISI STATICA LINEARE'!$G$9*(('ANALISI STATICA LINEARE'!$G$24*'ANALISI STATICA LINEARE'!$G$25)/B367^2))))</f>
        <v>3.8851917988651508E-2</v>
      </c>
      <c r="E367" s="4"/>
      <c r="F367" s="4"/>
      <c r="G367" s="4"/>
      <c r="H367" s="4"/>
      <c r="I367" s="4"/>
      <c r="J367" s="4"/>
      <c r="K367" s="4"/>
      <c r="L367" s="4"/>
      <c r="M367" s="4"/>
      <c r="N367" s="4"/>
    </row>
    <row r="368" spans="2:14" x14ac:dyDescent="0.25">
      <c r="B368" s="21">
        <f t="shared" si="5"/>
        <v>3.5699999999999679</v>
      </c>
      <c r="C368" s="15">
        <f>1/'ANALISI STATICA LINEARE'!$G$17*IF(B368&lt;'ANALISI STATICA LINEARE'!$G$23,'ANALISI STATICA LINEARE'!$G$18*'ANALISI STATICA LINEARE'!$G$21*'ANALISI STATICA LINEARE'!$G$27*'ANALISI STATICA LINEARE'!$G$9*(B368/'ANALISI STATICA LINEARE'!$G$23+1/('ANALISI STATICA LINEARE'!$G$27*'ANALISI STATICA LINEARE'!$G$9)*(1-B368/'ANALISI STATICA LINEARE'!$G$23)),IF(B368&lt;'ANALISI STATICA LINEARE'!$G$24,'ANALISI STATICA LINEARE'!$G$18*'ANALISI STATICA LINEARE'!$G$21*'ANALISI STATICA LINEARE'!$G$27*'ANALISI STATICA LINEARE'!$G$9,IF(B368&lt;'ANALISI STATICA LINEARE'!$G$25,'ANALISI STATICA LINEARE'!$G$18*'ANALISI STATICA LINEARE'!$G$21*'ANALISI STATICA LINEARE'!$G$27*'ANALISI STATICA LINEARE'!$G$9*('ANALISI STATICA LINEARE'!$G$24/B368),'ANALISI STATICA LINEARE'!$G$18*'ANALISI STATICA LINEARE'!$G$21*'ANALISI STATICA LINEARE'!$G$27*'ANALISI STATICA LINEARE'!$G$9*(('ANALISI STATICA LINEARE'!$G$24*'ANALISI STATICA LINEARE'!$G$25)/B368^2))))</f>
        <v>5.7951847541484094E-2</v>
      </c>
      <c r="D368" s="15">
        <f>1/'ANALISI STATICA LINEARE'!$G$17*IF(B368&lt;'ANALISI STATICA LINEARE'!$G$23,'ANALISI STATICA LINEARE'!$G$18*'ANALISI STATICA LINEARE'!$G$21*'ANALISI STATICA LINEARE'!$G$28*'ANALISI STATICA LINEARE'!$G$9*(B368/'ANALISI STATICA LINEARE'!$G$23+1/('ANALISI STATICA LINEARE'!$G$28*'ANALISI STATICA LINEARE'!$G$9)*(1-B368/'ANALISI STATICA LINEARE'!$G$23)),IF(B368&lt;'ANALISI STATICA LINEARE'!$G$24,'ANALISI STATICA LINEARE'!$G$18*'ANALISI STATICA LINEARE'!$G$21*'ANALISI STATICA LINEARE'!$G$28*'ANALISI STATICA LINEARE'!$G$9,IF(B368&lt;'ANALISI STATICA LINEARE'!$G$25,'ANALISI STATICA LINEARE'!$G$18*'ANALISI STATICA LINEARE'!$G$21*'ANALISI STATICA LINEARE'!$G$28*'ANALISI STATICA LINEARE'!$G$9*('ANALISI STATICA LINEARE'!$G$24/B368),'ANALISI STATICA LINEARE'!$G$18*'ANALISI STATICA LINEARE'!$G$21*'ANALISI STATICA LINEARE'!$G$28*'ANALISI STATICA LINEARE'!$G$9*(('ANALISI STATICA LINEARE'!$G$24*'ANALISI STATICA LINEARE'!$G$25)/B368^2))))</f>
        <v>3.8634565027656068E-2</v>
      </c>
      <c r="E368" s="4"/>
      <c r="F368" s="4"/>
      <c r="G368" s="4"/>
      <c r="H368" s="4"/>
      <c r="I368" s="4"/>
      <c r="J368" s="4"/>
      <c r="K368" s="4"/>
      <c r="L368" s="4"/>
      <c r="M368" s="4"/>
      <c r="N368" s="4"/>
    </row>
    <row r="369" spans="2:14" x14ac:dyDescent="0.25">
      <c r="B369" s="21">
        <f t="shared" si="5"/>
        <v>3.5799999999999677</v>
      </c>
      <c r="C369" s="15">
        <f>1/'ANALISI STATICA LINEARE'!$G$17*IF(B369&lt;'ANALISI STATICA LINEARE'!$G$23,'ANALISI STATICA LINEARE'!$G$18*'ANALISI STATICA LINEARE'!$G$21*'ANALISI STATICA LINEARE'!$G$27*'ANALISI STATICA LINEARE'!$G$9*(B369/'ANALISI STATICA LINEARE'!$G$23+1/('ANALISI STATICA LINEARE'!$G$27*'ANALISI STATICA LINEARE'!$G$9)*(1-B369/'ANALISI STATICA LINEARE'!$G$23)),IF(B369&lt;'ANALISI STATICA LINEARE'!$G$24,'ANALISI STATICA LINEARE'!$G$18*'ANALISI STATICA LINEARE'!$G$21*'ANALISI STATICA LINEARE'!$G$27*'ANALISI STATICA LINEARE'!$G$9,IF(B369&lt;'ANALISI STATICA LINEARE'!$G$25,'ANALISI STATICA LINEARE'!$G$18*'ANALISI STATICA LINEARE'!$G$21*'ANALISI STATICA LINEARE'!$G$27*'ANALISI STATICA LINEARE'!$G$9*('ANALISI STATICA LINEARE'!$G$24/B369),'ANALISI STATICA LINEARE'!$G$18*'ANALISI STATICA LINEARE'!$G$21*'ANALISI STATICA LINEARE'!$G$27*'ANALISI STATICA LINEARE'!$G$9*(('ANALISI STATICA LINEARE'!$G$24*'ANALISI STATICA LINEARE'!$G$25)/B369^2))))</f>
        <v>5.7628546372730301E-2</v>
      </c>
      <c r="D369" s="15">
        <f>1/'ANALISI STATICA LINEARE'!$G$17*IF(B369&lt;'ANALISI STATICA LINEARE'!$G$23,'ANALISI STATICA LINEARE'!$G$18*'ANALISI STATICA LINEARE'!$G$21*'ANALISI STATICA LINEARE'!$G$28*'ANALISI STATICA LINEARE'!$G$9*(B369/'ANALISI STATICA LINEARE'!$G$23+1/('ANALISI STATICA LINEARE'!$G$28*'ANALISI STATICA LINEARE'!$G$9)*(1-B369/'ANALISI STATICA LINEARE'!$G$23)),IF(B369&lt;'ANALISI STATICA LINEARE'!$G$24,'ANALISI STATICA LINEARE'!$G$18*'ANALISI STATICA LINEARE'!$G$21*'ANALISI STATICA LINEARE'!$G$28*'ANALISI STATICA LINEARE'!$G$9,IF(B369&lt;'ANALISI STATICA LINEARE'!$G$25,'ANALISI STATICA LINEARE'!$G$18*'ANALISI STATICA LINEARE'!$G$21*'ANALISI STATICA LINEARE'!$G$28*'ANALISI STATICA LINEARE'!$G$9*('ANALISI STATICA LINEARE'!$G$24/B369),'ANALISI STATICA LINEARE'!$G$18*'ANALISI STATICA LINEARE'!$G$21*'ANALISI STATICA LINEARE'!$G$28*'ANALISI STATICA LINEARE'!$G$9*(('ANALISI STATICA LINEARE'!$G$24*'ANALISI STATICA LINEARE'!$G$25)/B369^2))))</f>
        <v>3.8419030915153529E-2</v>
      </c>
      <c r="E369" s="4"/>
      <c r="F369" s="4"/>
      <c r="G369" s="4"/>
      <c r="H369" s="4"/>
      <c r="I369" s="4"/>
      <c r="J369" s="4"/>
      <c r="K369" s="4"/>
      <c r="L369" s="4"/>
      <c r="M369" s="4"/>
      <c r="N369" s="4"/>
    </row>
    <row r="370" spans="2:14" x14ac:dyDescent="0.25">
      <c r="B370" s="21">
        <f t="shared" si="5"/>
        <v>3.5899999999999674</v>
      </c>
      <c r="C370" s="15">
        <f>1/'ANALISI STATICA LINEARE'!$G$17*IF(B370&lt;'ANALISI STATICA LINEARE'!$G$23,'ANALISI STATICA LINEARE'!$G$18*'ANALISI STATICA LINEARE'!$G$21*'ANALISI STATICA LINEARE'!$G$27*'ANALISI STATICA LINEARE'!$G$9*(B370/'ANALISI STATICA LINEARE'!$G$23+1/('ANALISI STATICA LINEARE'!$G$27*'ANALISI STATICA LINEARE'!$G$9)*(1-B370/'ANALISI STATICA LINEARE'!$G$23)),IF(B370&lt;'ANALISI STATICA LINEARE'!$G$24,'ANALISI STATICA LINEARE'!$G$18*'ANALISI STATICA LINEARE'!$G$21*'ANALISI STATICA LINEARE'!$G$27*'ANALISI STATICA LINEARE'!$G$9,IF(B370&lt;'ANALISI STATICA LINEARE'!$G$25,'ANALISI STATICA LINEARE'!$G$18*'ANALISI STATICA LINEARE'!$G$21*'ANALISI STATICA LINEARE'!$G$27*'ANALISI STATICA LINEARE'!$G$9*('ANALISI STATICA LINEARE'!$G$24/B370),'ANALISI STATICA LINEARE'!$G$18*'ANALISI STATICA LINEARE'!$G$21*'ANALISI STATICA LINEARE'!$G$27*'ANALISI STATICA LINEARE'!$G$9*(('ANALISI STATICA LINEARE'!$G$24*'ANALISI STATICA LINEARE'!$G$25)/B370^2))))</f>
        <v>5.7307943120511233E-2</v>
      </c>
      <c r="D370" s="15">
        <f>1/'ANALISI STATICA LINEARE'!$G$17*IF(B370&lt;'ANALISI STATICA LINEARE'!$G$23,'ANALISI STATICA LINEARE'!$G$18*'ANALISI STATICA LINEARE'!$G$21*'ANALISI STATICA LINEARE'!$G$28*'ANALISI STATICA LINEARE'!$G$9*(B370/'ANALISI STATICA LINEARE'!$G$23+1/('ANALISI STATICA LINEARE'!$G$28*'ANALISI STATICA LINEARE'!$G$9)*(1-B370/'ANALISI STATICA LINEARE'!$G$23)),IF(B370&lt;'ANALISI STATICA LINEARE'!$G$24,'ANALISI STATICA LINEARE'!$G$18*'ANALISI STATICA LINEARE'!$G$21*'ANALISI STATICA LINEARE'!$G$28*'ANALISI STATICA LINEARE'!$G$9,IF(B370&lt;'ANALISI STATICA LINEARE'!$G$25,'ANALISI STATICA LINEARE'!$G$18*'ANALISI STATICA LINEARE'!$G$21*'ANALISI STATICA LINEARE'!$G$28*'ANALISI STATICA LINEARE'!$G$9*('ANALISI STATICA LINEARE'!$G$24/B370),'ANALISI STATICA LINEARE'!$G$18*'ANALISI STATICA LINEARE'!$G$21*'ANALISI STATICA LINEARE'!$G$28*'ANALISI STATICA LINEARE'!$G$9*(('ANALISI STATICA LINEARE'!$G$24*'ANALISI STATICA LINEARE'!$G$25)/B370^2))))</f>
        <v>3.8205295413674144E-2</v>
      </c>
      <c r="E370" s="4"/>
      <c r="F370" s="4"/>
      <c r="G370" s="4"/>
      <c r="H370" s="4"/>
      <c r="I370" s="4"/>
      <c r="J370" s="4"/>
      <c r="K370" s="4"/>
      <c r="L370" s="4"/>
      <c r="M370" s="4"/>
      <c r="N370" s="4"/>
    </row>
    <row r="371" spans="2:14" x14ac:dyDescent="0.25">
      <c r="B371" s="21">
        <f t="shared" si="5"/>
        <v>3.5999999999999672</v>
      </c>
      <c r="C371" s="15">
        <f>1/'ANALISI STATICA LINEARE'!$G$17*IF(B371&lt;'ANALISI STATICA LINEARE'!$G$23,'ANALISI STATICA LINEARE'!$G$18*'ANALISI STATICA LINEARE'!$G$21*'ANALISI STATICA LINEARE'!$G$27*'ANALISI STATICA LINEARE'!$G$9*(B371/'ANALISI STATICA LINEARE'!$G$23+1/('ANALISI STATICA LINEARE'!$G$27*'ANALISI STATICA LINEARE'!$G$9)*(1-B371/'ANALISI STATICA LINEARE'!$G$23)),IF(B371&lt;'ANALISI STATICA LINEARE'!$G$24,'ANALISI STATICA LINEARE'!$G$18*'ANALISI STATICA LINEARE'!$G$21*'ANALISI STATICA LINEARE'!$G$27*'ANALISI STATICA LINEARE'!$G$9,IF(B371&lt;'ANALISI STATICA LINEARE'!$G$25,'ANALISI STATICA LINEARE'!$G$18*'ANALISI STATICA LINEARE'!$G$21*'ANALISI STATICA LINEARE'!$G$27*'ANALISI STATICA LINEARE'!$G$9*('ANALISI STATICA LINEARE'!$G$24/B371),'ANALISI STATICA LINEARE'!$G$18*'ANALISI STATICA LINEARE'!$G$21*'ANALISI STATICA LINEARE'!$G$27*'ANALISI STATICA LINEARE'!$G$9*(('ANALISI STATICA LINEARE'!$G$24*'ANALISI STATICA LINEARE'!$G$25)/B371^2))))</f>
        <v>5.6990007849649749E-2</v>
      </c>
      <c r="D371" s="15">
        <f>1/'ANALISI STATICA LINEARE'!$G$17*IF(B371&lt;'ANALISI STATICA LINEARE'!$G$23,'ANALISI STATICA LINEARE'!$G$18*'ANALISI STATICA LINEARE'!$G$21*'ANALISI STATICA LINEARE'!$G$28*'ANALISI STATICA LINEARE'!$G$9*(B371/'ANALISI STATICA LINEARE'!$G$23+1/('ANALISI STATICA LINEARE'!$G$28*'ANALISI STATICA LINEARE'!$G$9)*(1-B371/'ANALISI STATICA LINEARE'!$G$23)),IF(B371&lt;'ANALISI STATICA LINEARE'!$G$24,'ANALISI STATICA LINEARE'!$G$18*'ANALISI STATICA LINEARE'!$G$21*'ANALISI STATICA LINEARE'!$G$28*'ANALISI STATICA LINEARE'!$G$9,IF(B371&lt;'ANALISI STATICA LINEARE'!$G$25,'ANALISI STATICA LINEARE'!$G$18*'ANALISI STATICA LINEARE'!$G$21*'ANALISI STATICA LINEARE'!$G$28*'ANALISI STATICA LINEARE'!$G$9*('ANALISI STATICA LINEARE'!$G$24/B371),'ANALISI STATICA LINEARE'!$G$18*'ANALISI STATICA LINEARE'!$G$21*'ANALISI STATICA LINEARE'!$G$28*'ANALISI STATICA LINEARE'!$G$9*(('ANALISI STATICA LINEARE'!$G$24*'ANALISI STATICA LINEARE'!$G$25)/B371^2))))</f>
        <v>3.7993338566433166E-2</v>
      </c>
      <c r="E371" s="4"/>
      <c r="F371" s="4"/>
      <c r="G371" s="4"/>
      <c r="H371" s="4"/>
      <c r="I371" s="4"/>
      <c r="J371" s="4"/>
      <c r="K371" s="4"/>
      <c r="L371" s="4"/>
      <c r="M371" s="4"/>
      <c r="N371" s="4"/>
    </row>
    <row r="372" spans="2:14" x14ac:dyDescent="0.25">
      <c r="B372" s="21">
        <f t="shared" si="5"/>
        <v>3.609999999999967</v>
      </c>
      <c r="C372" s="15">
        <f>1/'ANALISI STATICA LINEARE'!$G$17*IF(B372&lt;'ANALISI STATICA LINEARE'!$G$23,'ANALISI STATICA LINEARE'!$G$18*'ANALISI STATICA LINEARE'!$G$21*'ANALISI STATICA LINEARE'!$G$27*'ANALISI STATICA LINEARE'!$G$9*(B372/'ANALISI STATICA LINEARE'!$G$23+1/('ANALISI STATICA LINEARE'!$G$27*'ANALISI STATICA LINEARE'!$G$9)*(1-B372/'ANALISI STATICA LINEARE'!$G$23)),IF(B372&lt;'ANALISI STATICA LINEARE'!$G$24,'ANALISI STATICA LINEARE'!$G$18*'ANALISI STATICA LINEARE'!$G$21*'ANALISI STATICA LINEARE'!$G$27*'ANALISI STATICA LINEARE'!$G$9,IF(B372&lt;'ANALISI STATICA LINEARE'!$G$25,'ANALISI STATICA LINEARE'!$G$18*'ANALISI STATICA LINEARE'!$G$21*'ANALISI STATICA LINEARE'!$G$27*'ANALISI STATICA LINEARE'!$G$9*('ANALISI STATICA LINEARE'!$G$24/B372),'ANALISI STATICA LINEARE'!$G$18*'ANALISI STATICA LINEARE'!$G$21*'ANALISI STATICA LINEARE'!$G$27*'ANALISI STATICA LINEARE'!$G$9*(('ANALISI STATICA LINEARE'!$G$24*'ANALISI STATICA LINEARE'!$G$25)/B372^2))))</f>
        <v>5.6674711039008362E-2</v>
      </c>
      <c r="D372" s="15">
        <f>1/'ANALISI STATICA LINEARE'!$G$17*IF(B372&lt;'ANALISI STATICA LINEARE'!$G$23,'ANALISI STATICA LINEARE'!$G$18*'ANALISI STATICA LINEARE'!$G$21*'ANALISI STATICA LINEARE'!$G$28*'ANALISI STATICA LINEARE'!$G$9*(B372/'ANALISI STATICA LINEARE'!$G$23+1/('ANALISI STATICA LINEARE'!$G$28*'ANALISI STATICA LINEARE'!$G$9)*(1-B372/'ANALISI STATICA LINEARE'!$G$23)),IF(B372&lt;'ANALISI STATICA LINEARE'!$G$24,'ANALISI STATICA LINEARE'!$G$18*'ANALISI STATICA LINEARE'!$G$21*'ANALISI STATICA LINEARE'!$G$28*'ANALISI STATICA LINEARE'!$G$9,IF(B372&lt;'ANALISI STATICA LINEARE'!$G$25,'ANALISI STATICA LINEARE'!$G$18*'ANALISI STATICA LINEARE'!$G$21*'ANALISI STATICA LINEARE'!$G$28*'ANALISI STATICA LINEARE'!$G$9*('ANALISI STATICA LINEARE'!$G$24/B372),'ANALISI STATICA LINEARE'!$G$18*'ANALISI STATICA LINEARE'!$G$21*'ANALISI STATICA LINEARE'!$G$28*'ANALISI STATICA LINEARE'!$G$9*(('ANALISI STATICA LINEARE'!$G$24*'ANALISI STATICA LINEARE'!$G$25)/B372^2))))</f>
        <v>3.7783140692672239E-2</v>
      </c>
      <c r="E372" s="4"/>
      <c r="F372" s="4"/>
      <c r="G372" s="4"/>
      <c r="H372" s="4"/>
      <c r="I372" s="4"/>
      <c r="J372" s="4"/>
      <c r="K372" s="4"/>
      <c r="L372" s="4"/>
      <c r="M372" s="4"/>
      <c r="N372" s="4"/>
    </row>
    <row r="373" spans="2:14" x14ac:dyDescent="0.25">
      <c r="B373" s="21">
        <f t="shared" si="5"/>
        <v>3.6199999999999668</v>
      </c>
      <c r="C373" s="15">
        <f>1/'ANALISI STATICA LINEARE'!$G$17*IF(B373&lt;'ANALISI STATICA LINEARE'!$G$23,'ANALISI STATICA LINEARE'!$G$18*'ANALISI STATICA LINEARE'!$G$21*'ANALISI STATICA LINEARE'!$G$27*'ANALISI STATICA LINEARE'!$G$9*(B373/'ANALISI STATICA LINEARE'!$G$23+1/('ANALISI STATICA LINEARE'!$G$27*'ANALISI STATICA LINEARE'!$G$9)*(1-B373/'ANALISI STATICA LINEARE'!$G$23)),IF(B373&lt;'ANALISI STATICA LINEARE'!$G$24,'ANALISI STATICA LINEARE'!$G$18*'ANALISI STATICA LINEARE'!$G$21*'ANALISI STATICA LINEARE'!$G$27*'ANALISI STATICA LINEARE'!$G$9,IF(B373&lt;'ANALISI STATICA LINEARE'!$G$25,'ANALISI STATICA LINEARE'!$G$18*'ANALISI STATICA LINEARE'!$G$21*'ANALISI STATICA LINEARE'!$G$27*'ANALISI STATICA LINEARE'!$G$9*('ANALISI STATICA LINEARE'!$G$24/B373),'ANALISI STATICA LINEARE'!$G$18*'ANALISI STATICA LINEARE'!$G$21*'ANALISI STATICA LINEARE'!$G$27*'ANALISI STATICA LINEARE'!$G$9*(('ANALISI STATICA LINEARE'!$G$24*'ANALISI STATICA LINEARE'!$G$25)/B373^2))))</f>
        <v>5.6362023574636065E-2</v>
      </c>
      <c r="D373" s="15">
        <f>1/'ANALISI STATICA LINEARE'!$G$17*IF(B373&lt;'ANALISI STATICA LINEARE'!$G$23,'ANALISI STATICA LINEARE'!$G$18*'ANALISI STATICA LINEARE'!$G$21*'ANALISI STATICA LINEARE'!$G$28*'ANALISI STATICA LINEARE'!$G$9*(B373/'ANALISI STATICA LINEARE'!$G$23+1/('ANALISI STATICA LINEARE'!$G$28*'ANALISI STATICA LINEARE'!$G$9)*(1-B373/'ANALISI STATICA LINEARE'!$G$23)),IF(B373&lt;'ANALISI STATICA LINEARE'!$G$24,'ANALISI STATICA LINEARE'!$G$18*'ANALISI STATICA LINEARE'!$G$21*'ANALISI STATICA LINEARE'!$G$28*'ANALISI STATICA LINEARE'!$G$9,IF(B373&lt;'ANALISI STATICA LINEARE'!$G$25,'ANALISI STATICA LINEARE'!$G$18*'ANALISI STATICA LINEARE'!$G$21*'ANALISI STATICA LINEARE'!$G$28*'ANALISI STATICA LINEARE'!$G$9*('ANALISI STATICA LINEARE'!$G$24/B373),'ANALISI STATICA LINEARE'!$G$18*'ANALISI STATICA LINEARE'!$G$21*'ANALISI STATICA LINEARE'!$G$28*'ANALISI STATICA LINEARE'!$G$9*(('ANALISI STATICA LINEARE'!$G$24*'ANALISI STATICA LINEARE'!$G$25)/B373^2))))</f>
        <v>3.757468238309071E-2</v>
      </c>
      <c r="E373" s="4"/>
      <c r="F373" s="4"/>
      <c r="G373" s="4"/>
      <c r="H373" s="4"/>
      <c r="I373" s="4"/>
      <c r="J373" s="4"/>
      <c r="K373" s="4"/>
      <c r="L373" s="4"/>
      <c r="M373" s="4"/>
      <c r="N373" s="4"/>
    </row>
    <row r="374" spans="2:14" x14ac:dyDescent="0.25">
      <c r="B374" s="21">
        <f t="shared" si="5"/>
        <v>3.6299999999999666</v>
      </c>
      <c r="C374" s="15">
        <f>1/'ANALISI STATICA LINEARE'!$G$17*IF(B374&lt;'ANALISI STATICA LINEARE'!$G$23,'ANALISI STATICA LINEARE'!$G$18*'ANALISI STATICA LINEARE'!$G$21*'ANALISI STATICA LINEARE'!$G$27*'ANALISI STATICA LINEARE'!$G$9*(B374/'ANALISI STATICA LINEARE'!$G$23+1/('ANALISI STATICA LINEARE'!$G$27*'ANALISI STATICA LINEARE'!$G$9)*(1-B374/'ANALISI STATICA LINEARE'!$G$23)),IF(B374&lt;'ANALISI STATICA LINEARE'!$G$24,'ANALISI STATICA LINEARE'!$G$18*'ANALISI STATICA LINEARE'!$G$21*'ANALISI STATICA LINEARE'!$G$27*'ANALISI STATICA LINEARE'!$G$9,IF(B374&lt;'ANALISI STATICA LINEARE'!$G$25,'ANALISI STATICA LINEARE'!$G$18*'ANALISI STATICA LINEARE'!$G$21*'ANALISI STATICA LINEARE'!$G$27*'ANALISI STATICA LINEARE'!$G$9*('ANALISI STATICA LINEARE'!$G$24/B374),'ANALISI STATICA LINEARE'!$G$18*'ANALISI STATICA LINEARE'!$G$21*'ANALISI STATICA LINEARE'!$G$27*'ANALISI STATICA LINEARE'!$G$9*(('ANALISI STATICA LINEARE'!$G$24*'ANALISI STATICA LINEARE'!$G$25)/B374^2))))</f>
        <v>5.6051916743047367E-2</v>
      </c>
      <c r="D374" s="15">
        <f>1/'ANALISI STATICA LINEARE'!$G$17*IF(B374&lt;'ANALISI STATICA LINEARE'!$G$23,'ANALISI STATICA LINEARE'!$G$18*'ANALISI STATICA LINEARE'!$G$21*'ANALISI STATICA LINEARE'!$G$28*'ANALISI STATICA LINEARE'!$G$9*(B374/'ANALISI STATICA LINEARE'!$G$23+1/('ANALISI STATICA LINEARE'!$G$28*'ANALISI STATICA LINEARE'!$G$9)*(1-B374/'ANALISI STATICA LINEARE'!$G$23)),IF(B374&lt;'ANALISI STATICA LINEARE'!$G$24,'ANALISI STATICA LINEARE'!$G$18*'ANALISI STATICA LINEARE'!$G$21*'ANALISI STATICA LINEARE'!$G$28*'ANALISI STATICA LINEARE'!$G$9,IF(B374&lt;'ANALISI STATICA LINEARE'!$G$25,'ANALISI STATICA LINEARE'!$G$18*'ANALISI STATICA LINEARE'!$G$21*'ANALISI STATICA LINEARE'!$G$28*'ANALISI STATICA LINEARE'!$G$9*('ANALISI STATICA LINEARE'!$G$24/B374),'ANALISI STATICA LINEARE'!$G$18*'ANALISI STATICA LINEARE'!$G$21*'ANALISI STATICA LINEARE'!$G$28*'ANALISI STATICA LINEARE'!$G$9*(('ANALISI STATICA LINEARE'!$G$24*'ANALISI STATICA LINEARE'!$G$25)/B374^2))))</f>
        <v>3.7367944495364909E-2</v>
      </c>
      <c r="E374" s="4"/>
      <c r="F374" s="4"/>
      <c r="G374" s="4"/>
      <c r="H374" s="4"/>
      <c r="I374" s="4"/>
      <c r="J374" s="4"/>
      <c r="K374" s="4"/>
      <c r="L374" s="4"/>
      <c r="M374" s="4"/>
      <c r="N374" s="4"/>
    </row>
    <row r="375" spans="2:14" x14ac:dyDescent="0.25">
      <c r="B375" s="21">
        <f t="shared" si="5"/>
        <v>3.6399999999999664</v>
      </c>
      <c r="C375" s="15">
        <f>1/'ANALISI STATICA LINEARE'!$G$17*IF(B375&lt;'ANALISI STATICA LINEARE'!$G$23,'ANALISI STATICA LINEARE'!$G$18*'ANALISI STATICA LINEARE'!$G$21*'ANALISI STATICA LINEARE'!$G$27*'ANALISI STATICA LINEARE'!$G$9*(B375/'ANALISI STATICA LINEARE'!$G$23+1/('ANALISI STATICA LINEARE'!$G$27*'ANALISI STATICA LINEARE'!$G$9)*(1-B375/'ANALISI STATICA LINEARE'!$G$23)),IF(B375&lt;'ANALISI STATICA LINEARE'!$G$24,'ANALISI STATICA LINEARE'!$G$18*'ANALISI STATICA LINEARE'!$G$21*'ANALISI STATICA LINEARE'!$G$27*'ANALISI STATICA LINEARE'!$G$9,IF(B375&lt;'ANALISI STATICA LINEARE'!$G$25,'ANALISI STATICA LINEARE'!$G$18*'ANALISI STATICA LINEARE'!$G$21*'ANALISI STATICA LINEARE'!$G$27*'ANALISI STATICA LINEARE'!$G$9*('ANALISI STATICA LINEARE'!$G$24/B375),'ANALISI STATICA LINEARE'!$G$18*'ANALISI STATICA LINEARE'!$G$21*'ANALISI STATICA LINEARE'!$G$27*'ANALISI STATICA LINEARE'!$G$9*(('ANALISI STATICA LINEARE'!$G$24*'ANALISI STATICA LINEARE'!$G$25)/B375^2))))</f>
        <v>5.5744362224630244E-2</v>
      </c>
      <c r="D375" s="15">
        <f>1/'ANALISI STATICA LINEARE'!$G$17*IF(B375&lt;'ANALISI STATICA LINEARE'!$G$23,'ANALISI STATICA LINEARE'!$G$18*'ANALISI STATICA LINEARE'!$G$21*'ANALISI STATICA LINEARE'!$G$28*'ANALISI STATICA LINEARE'!$G$9*(B375/'ANALISI STATICA LINEARE'!$G$23+1/('ANALISI STATICA LINEARE'!$G$28*'ANALISI STATICA LINEARE'!$G$9)*(1-B375/'ANALISI STATICA LINEARE'!$G$23)),IF(B375&lt;'ANALISI STATICA LINEARE'!$G$24,'ANALISI STATICA LINEARE'!$G$18*'ANALISI STATICA LINEARE'!$G$21*'ANALISI STATICA LINEARE'!$G$28*'ANALISI STATICA LINEARE'!$G$9,IF(B375&lt;'ANALISI STATICA LINEARE'!$G$25,'ANALISI STATICA LINEARE'!$G$18*'ANALISI STATICA LINEARE'!$G$21*'ANALISI STATICA LINEARE'!$G$28*'ANALISI STATICA LINEARE'!$G$9*('ANALISI STATICA LINEARE'!$G$24/B375),'ANALISI STATICA LINEARE'!$G$18*'ANALISI STATICA LINEARE'!$G$21*'ANALISI STATICA LINEARE'!$G$28*'ANALISI STATICA LINEARE'!$G$9*(('ANALISI STATICA LINEARE'!$G$24*'ANALISI STATICA LINEARE'!$G$25)/B375^2))))</f>
        <v>3.7162908149753496E-2</v>
      </c>
      <c r="E375" s="4"/>
      <c r="F375" s="4"/>
      <c r="G375" s="4"/>
      <c r="H375" s="4"/>
      <c r="I375" s="4"/>
      <c r="J375" s="4"/>
      <c r="K375" s="4"/>
      <c r="L375" s="4"/>
      <c r="M375" s="4"/>
      <c r="N375" s="4"/>
    </row>
    <row r="376" spans="2:14" x14ac:dyDescent="0.25">
      <c r="B376" s="21">
        <f t="shared" si="5"/>
        <v>3.6499999999999662</v>
      </c>
      <c r="C376" s="15">
        <f>1/'ANALISI STATICA LINEARE'!$G$17*IF(B376&lt;'ANALISI STATICA LINEARE'!$G$23,'ANALISI STATICA LINEARE'!$G$18*'ANALISI STATICA LINEARE'!$G$21*'ANALISI STATICA LINEARE'!$G$27*'ANALISI STATICA LINEARE'!$G$9*(B376/'ANALISI STATICA LINEARE'!$G$23+1/('ANALISI STATICA LINEARE'!$G$27*'ANALISI STATICA LINEARE'!$G$9)*(1-B376/'ANALISI STATICA LINEARE'!$G$23)),IF(B376&lt;'ANALISI STATICA LINEARE'!$G$24,'ANALISI STATICA LINEARE'!$G$18*'ANALISI STATICA LINEARE'!$G$21*'ANALISI STATICA LINEARE'!$G$27*'ANALISI STATICA LINEARE'!$G$9,IF(B376&lt;'ANALISI STATICA LINEARE'!$G$25,'ANALISI STATICA LINEARE'!$G$18*'ANALISI STATICA LINEARE'!$G$21*'ANALISI STATICA LINEARE'!$G$27*'ANALISI STATICA LINEARE'!$G$9*('ANALISI STATICA LINEARE'!$G$24/B376),'ANALISI STATICA LINEARE'!$G$18*'ANALISI STATICA LINEARE'!$G$21*'ANALISI STATICA LINEARE'!$G$27*'ANALISI STATICA LINEARE'!$G$9*(('ANALISI STATICA LINEARE'!$G$24*'ANALISI STATICA LINEARE'!$G$25)/B376^2))))</f>
        <v>5.543933208718041E-2</v>
      </c>
      <c r="D376" s="15">
        <f>1/'ANALISI STATICA LINEARE'!$G$17*IF(B376&lt;'ANALISI STATICA LINEARE'!$G$23,'ANALISI STATICA LINEARE'!$G$18*'ANALISI STATICA LINEARE'!$G$21*'ANALISI STATICA LINEARE'!$G$28*'ANALISI STATICA LINEARE'!$G$9*(B376/'ANALISI STATICA LINEARE'!$G$23+1/('ANALISI STATICA LINEARE'!$G$28*'ANALISI STATICA LINEARE'!$G$9)*(1-B376/'ANALISI STATICA LINEARE'!$G$23)),IF(B376&lt;'ANALISI STATICA LINEARE'!$G$24,'ANALISI STATICA LINEARE'!$G$18*'ANALISI STATICA LINEARE'!$G$21*'ANALISI STATICA LINEARE'!$G$28*'ANALISI STATICA LINEARE'!$G$9,IF(B376&lt;'ANALISI STATICA LINEARE'!$G$25,'ANALISI STATICA LINEARE'!$G$18*'ANALISI STATICA LINEARE'!$G$21*'ANALISI STATICA LINEARE'!$G$28*'ANALISI STATICA LINEARE'!$G$9*('ANALISI STATICA LINEARE'!$G$24/B376),'ANALISI STATICA LINEARE'!$G$18*'ANALISI STATICA LINEARE'!$G$21*'ANALISI STATICA LINEARE'!$G$28*'ANALISI STATICA LINEARE'!$G$9*(('ANALISI STATICA LINEARE'!$G$24*'ANALISI STATICA LINEARE'!$G$25)/B376^2))))</f>
        <v>3.6959554724786937E-2</v>
      </c>
      <c r="E376" s="4"/>
      <c r="F376" s="4"/>
      <c r="G376" s="4"/>
      <c r="H376" s="4"/>
      <c r="I376" s="4"/>
      <c r="J376" s="4"/>
      <c r="K376" s="4"/>
      <c r="L376" s="4"/>
      <c r="M376" s="4"/>
      <c r="N376" s="4"/>
    </row>
    <row r="377" spans="2:14" x14ac:dyDescent="0.25">
      <c r="B377" s="21">
        <f t="shared" si="5"/>
        <v>3.6599999999999659</v>
      </c>
      <c r="C377" s="15">
        <f>1/'ANALISI STATICA LINEARE'!$G$17*IF(B377&lt;'ANALISI STATICA LINEARE'!$G$23,'ANALISI STATICA LINEARE'!$G$18*'ANALISI STATICA LINEARE'!$G$21*'ANALISI STATICA LINEARE'!$G$27*'ANALISI STATICA LINEARE'!$G$9*(B377/'ANALISI STATICA LINEARE'!$G$23+1/('ANALISI STATICA LINEARE'!$G$27*'ANALISI STATICA LINEARE'!$G$9)*(1-B377/'ANALISI STATICA LINEARE'!$G$23)),IF(B377&lt;'ANALISI STATICA LINEARE'!$G$24,'ANALISI STATICA LINEARE'!$G$18*'ANALISI STATICA LINEARE'!$G$21*'ANALISI STATICA LINEARE'!$G$27*'ANALISI STATICA LINEARE'!$G$9,IF(B377&lt;'ANALISI STATICA LINEARE'!$G$25,'ANALISI STATICA LINEARE'!$G$18*'ANALISI STATICA LINEARE'!$G$21*'ANALISI STATICA LINEARE'!$G$27*'ANALISI STATICA LINEARE'!$G$9*('ANALISI STATICA LINEARE'!$G$24/B377),'ANALISI STATICA LINEARE'!$G$18*'ANALISI STATICA LINEARE'!$G$21*'ANALISI STATICA LINEARE'!$G$27*'ANALISI STATICA LINEARE'!$G$9*(('ANALISI STATICA LINEARE'!$G$24*'ANALISI STATICA LINEARE'!$G$25)/B377^2))))</f>
        <v>5.5136798779559036E-2</v>
      </c>
      <c r="D377" s="15">
        <f>1/'ANALISI STATICA LINEARE'!$G$17*IF(B377&lt;'ANALISI STATICA LINEARE'!$G$23,'ANALISI STATICA LINEARE'!$G$18*'ANALISI STATICA LINEARE'!$G$21*'ANALISI STATICA LINEARE'!$G$28*'ANALISI STATICA LINEARE'!$G$9*(B377/'ANALISI STATICA LINEARE'!$G$23+1/('ANALISI STATICA LINEARE'!$G$28*'ANALISI STATICA LINEARE'!$G$9)*(1-B377/'ANALISI STATICA LINEARE'!$G$23)),IF(B377&lt;'ANALISI STATICA LINEARE'!$G$24,'ANALISI STATICA LINEARE'!$G$18*'ANALISI STATICA LINEARE'!$G$21*'ANALISI STATICA LINEARE'!$G$28*'ANALISI STATICA LINEARE'!$G$9,IF(B377&lt;'ANALISI STATICA LINEARE'!$G$25,'ANALISI STATICA LINEARE'!$G$18*'ANALISI STATICA LINEARE'!$G$21*'ANALISI STATICA LINEARE'!$G$28*'ANALISI STATICA LINEARE'!$G$9*('ANALISI STATICA LINEARE'!$G$24/B377),'ANALISI STATICA LINEARE'!$G$18*'ANALISI STATICA LINEARE'!$G$21*'ANALISI STATICA LINEARE'!$G$28*'ANALISI STATICA LINEARE'!$G$9*(('ANALISI STATICA LINEARE'!$G$24*'ANALISI STATICA LINEARE'!$G$25)/B377^2))))</f>
        <v>3.6757865853039362E-2</v>
      </c>
      <c r="E377" s="4"/>
      <c r="F377" s="4"/>
      <c r="G377" s="4"/>
      <c r="H377" s="4"/>
      <c r="I377" s="4"/>
      <c r="J377" s="4"/>
      <c r="K377" s="4"/>
      <c r="L377" s="4"/>
      <c r="M377" s="4"/>
      <c r="N377" s="4"/>
    </row>
    <row r="378" spans="2:14" x14ac:dyDescent="0.25">
      <c r="B378" s="21">
        <f t="shared" si="5"/>
        <v>3.6699999999999657</v>
      </c>
      <c r="C378" s="15">
        <f>1/'ANALISI STATICA LINEARE'!$G$17*IF(B378&lt;'ANALISI STATICA LINEARE'!$G$23,'ANALISI STATICA LINEARE'!$G$18*'ANALISI STATICA LINEARE'!$G$21*'ANALISI STATICA LINEARE'!$G$27*'ANALISI STATICA LINEARE'!$G$9*(B378/'ANALISI STATICA LINEARE'!$G$23+1/('ANALISI STATICA LINEARE'!$G$27*'ANALISI STATICA LINEARE'!$G$9)*(1-B378/'ANALISI STATICA LINEARE'!$G$23)),IF(B378&lt;'ANALISI STATICA LINEARE'!$G$24,'ANALISI STATICA LINEARE'!$G$18*'ANALISI STATICA LINEARE'!$G$21*'ANALISI STATICA LINEARE'!$G$27*'ANALISI STATICA LINEARE'!$G$9,IF(B378&lt;'ANALISI STATICA LINEARE'!$G$25,'ANALISI STATICA LINEARE'!$G$18*'ANALISI STATICA LINEARE'!$G$21*'ANALISI STATICA LINEARE'!$G$27*'ANALISI STATICA LINEARE'!$G$9*('ANALISI STATICA LINEARE'!$G$24/B378),'ANALISI STATICA LINEARE'!$G$18*'ANALISI STATICA LINEARE'!$G$21*'ANALISI STATICA LINEARE'!$G$27*'ANALISI STATICA LINEARE'!$G$9*(('ANALISI STATICA LINEARE'!$G$24*'ANALISI STATICA LINEARE'!$G$25)/B378^2))))</f>
        <v>5.483673512547136E-2</v>
      </c>
      <c r="D378" s="15">
        <f>1/'ANALISI STATICA LINEARE'!$G$17*IF(B378&lt;'ANALISI STATICA LINEARE'!$G$23,'ANALISI STATICA LINEARE'!$G$18*'ANALISI STATICA LINEARE'!$G$21*'ANALISI STATICA LINEARE'!$G$28*'ANALISI STATICA LINEARE'!$G$9*(B378/'ANALISI STATICA LINEARE'!$G$23+1/('ANALISI STATICA LINEARE'!$G$28*'ANALISI STATICA LINEARE'!$G$9)*(1-B378/'ANALISI STATICA LINEARE'!$G$23)),IF(B378&lt;'ANALISI STATICA LINEARE'!$G$24,'ANALISI STATICA LINEARE'!$G$18*'ANALISI STATICA LINEARE'!$G$21*'ANALISI STATICA LINEARE'!$G$28*'ANALISI STATICA LINEARE'!$G$9,IF(B378&lt;'ANALISI STATICA LINEARE'!$G$25,'ANALISI STATICA LINEARE'!$G$18*'ANALISI STATICA LINEARE'!$G$21*'ANALISI STATICA LINEARE'!$G$28*'ANALISI STATICA LINEARE'!$G$9*('ANALISI STATICA LINEARE'!$G$24/B378),'ANALISI STATICA LINEARE'!$G$18*'ANALISI STATICA LINEARE'!$G$21*'ANALISI STATICA LINEARE'!$G$28*'ANALISI STATICA LINEARE'!$G$9*(('ANALISI STATICA LINEARE'!$G$24*'ANALISI STATICA LINEARE'!$G$25)/B378^2))))</f>
        <v>3.6557823416980904E-2</v>
      </c>
      <c r="E378" s="4"/>
      <c r="F378" s="4"/>
      <c r="G378" s="4"/>
      <c r="H378" s="4"/>
      <c r="I378" s="4"/>
      <c r="J378" s="4"/>
      <c r="K378" s="4"/>
      <c r="L378" s="4"/>
      <c r="M378" s="4"/>
      <c r="N378" s="4"/>
    </row>
    <row r="379" spans="2:14" x14ac:dyDescent="0.25">
      <c r="B379" s="21">
        <f t="shared" si="5"/>
        <v>3.6799999999999655</v>
      </c>
      <c r="C379" s="15">
        <f>1/'ANALISI STATICA LINEARE'!$G$17*IF(B379&lt;'ANALISI STATICA LINEARE'!$G$23,'ANALISI STATICA LINEARE'!$G$18*'ANALISI STATICA LINEARE'!$G$21*'ANALISI STATICA LINEARE'!$G$27*'ANALISI STATICA LINEARE'!$G$9*(B379/'ANALISI STATICA LINEARE'!$G$23+1/('ANALISI STATICA LINEARE'!$G$27*'ANALISI STATICA LINEARE'!$G$9)*(1-B379/'ANALISI STATICA LINEARE'!$G$23)),IF(B379&lt;'ANALISI STATICA LINEARE'!$G$24,'ANALISI STATICA LINEARE'!$G$18*'ANALISI STATICA LINEARE'!$G$21*'ANALISI STATICA LINEARE'!$G$27*'ANALISI STATICA LINEARE'!$G$9,IF(B379&lt;'ANALISI STATICA LINEARE'!$G$25,'ANALISI STATICA LINEARE'!$G$18*'ANALISI STATICA LINEARE'!$G$21*'ANALISI STATICA LINEARE'!$G$27*'ANALISI STATICA LINEARE'!$G$9*('ANALISI STATICA LINEARE'!$G$24/B379),'ANALISI STATICA LINEARE'!$G$18*'ANALISI STATICA LINEARE'!$G$21*'ANALISI STATICA LINEARE'!$G$27*'ANALISI STATICA LINEARE'!$G$9*(('ANALISI STATICA LINEARE'!$G$24*'ANALISI STATICA LINEARE'!$G$25)/B379^2))))</f>
        <v>5.453911431736333E-2</v>
      </c>
      <c r="D379" s="15">
        <f>1/'ANALISI STATICA LINEARE'!$G$17*IF(B379&lt;'ANALISI STATICA LINEARE'!$G$23,'ANALISI STATICA LINEARE'!$G$18*'ANALISI STATICA LINEARE'!$G$21*'ANALISI STATICA LINEARE'!$G$28*'ANALISI STATICA LINEARE'!$G$9*(B379/'ANALISI STATICA LINEARE'!$G$23+1/('ANALISI STATICA LINEARE'!$G$28*'ANALISI STATICA LINEARE'!$G$9)*(1-B379/'ANALISI STATICA LINEARE'!$G$23)),IF(B379&lt;'ANALISI STATICA LINEARE'!$G$24,'ANALISI STATICA LINEARE'!$G$18*'ANALISI STATICA LINEARE'!$G$21*'ANALISI STATICA LINEARE'!$G$28*'ANALISI STATICA LINEARE'!$G$9,IF(B379&lt;'ANALISI STATICA LINEARE'!$G$25,'ANALISI STATICA LINEARE'!$G$18*'ANALISI STATICA LINEARE'!$G$21*'ANALISI STATICA LINEARE'!$G$28*'ANALISI STATICA LINEARE'!$G$9*('ANALISI STATICA LINEARE'!$G$24/B379),'ANALISI STATICA LINEARE'!$G$18*'ANALISI STATICA LINEARE'!$G$21*'ANALISI STATICA LINEARE'!$G$28*'ANALISI STATICA LINEARE'!$G$9*(('ANALISI STATICA LINEARE'!$G$24*'ANALISI STATICA LINEARE'!$G$25)/B379^2))))</f>
        <v>3.6359409544908884E-2</v>
      </c>
      <c r="E379" s="4"/>
      <c r="F379" s="4"/>
      <c r="G379" s="4"/>
      <c r="H379" s="4"/>
      <c r="I379" s="4"/>
      <c r="J379" s="4"/>
      <c r="K379" s="4"/>
      <c r="L379" s="4"/>
      <c r="M379" s="4"/>
      <c r="N379" s="4"/>
    </row>
    <row r="380" spans="2:14" x14ac:dyDescent="0.25">
      <c r="B380" s="21">
        <f t="shared" si="5"/>
        <v>3.6899999999999653</v>
      </c>
      <c r="C380" s="15">
        <f>1/'ANALISI STATICA LINEARE'!$G$17*IF(B380&lt;'ANALISI STATICA LINEARE'!$G$23,'ANALISI STATICA LINEARE'!$G$18*'ANALISI STATICA LINEARE'!$G$21*'ANALISI STATICA LINEARE'!$G$27*'ANALISI STATICA LINEARE'!$G$9*(B380/'ANALISI STATICA LINEARE'!$G$23+1/('ANALISI STATICA LINEARE'!$G$27*'ANALISI STATICA LINEARE'!$G$9)*(1-B380/'ANALISI STATICA LINEARE'!$G$23)),IF(B380&lt;'ANALISI STATICA LINEARE'!$G$24,'ANALISI STATICA LINEARE'!$G$18*'ANALISI STATICA LINEARE'!$G$21*'ANALISI STATICA LINEARE'!$G$27*'ANALISI STATICA LINEARE'!$G$9,IF(B380&lt;'ANALISI STATICA LINEARE'!$G$25,'ANALISI STATICA LINEARE'!$G$18*'ANALISI STATICA LINEARE'!$G$21*'ANALISI STATICA LINEARE'!$G$27*'ANALISI STATICA LINEARE'!$G$9*('ANALISI STATICA LINEARE'!$G$24/B380),'ANALISI STATICA LINEARE'!$G$18*'ANALISI STATICA LINEARE'!$G$21*'ANALISI STATICA LINEARE'!$G$27*'ANALISI STATICA LINEARE'!$G$9*(('ANALISI STATICA LINEARE'!$G$24*'ANALISI STATICA LINEARE'!$G$25)/B380^2))))</f>
        <v>5.4243909910434054E-2</v>
      </c>
      <c r="D380" s="15">
        <f>1/'ANALISI STATICA LINEARE'!$G$17*IF(B380&lt;'ANALISI STATICA LINEARE'!$G$23,'ANALISI STATICA LINEARE'!$G$18*'ANALISI STATICA LINEARE'!$G$21*'ANALISI STATICA LINEARE'!$G$28*'ANALISI STATICA LINEARE'!$G$9*(B380/'ANALISI STATICA LINEARE'!$G$23+1/('ANALISI STATICA LINEARE'!$G$28*'ANALISI STATICA LINEARE'!$G$9)*(1-B380/'ANALISI STATICA LINEARE'!$G$23)),IF(B380&lt;'ANALISI STATICA LINEARE'!$G$24,'ANALISI STATICA LINEARE'!$G$18*'ANALISI STATICA LINEARE'!$G$21*'ANALISI STATICA LINEARE'!$G$28*'ANALISI STATICA LINEARE'!$G$9,IF(B380&lt;'ANALISI STATICA LINEARE'!$G$25,'ANALISI STATICA LINEARE'!$G$18*'ANALISI STATICA LINEARE'!$G$21*'ANALISI STATICA LINEARE'!$G$28*'ANALISI STATICA LINEARE'!$G$9*('ANALISI STATICA LINEARE'!$G$24/B380),'ANALISI STATICA LINEARE'!$G$18*'ANALISI STATICA LINEARE'!$G$21*'ANALISI STATICA LINEARE'!$G$28*'ANALISI STATICA LINEARE'!$G$9*(('ANALISI STATICA LINEARE'!$G$24*'ANALISI STATICA LINEARE'!$G$25)/B380^2))))</f>
        <v>3.6162606606956041E-2</v>
      </c>
      <c r="E380" s="4"/>
      <c r="F380" s="4"/>
      <c r="G380" s="4"/>
      <c r="H380" s="4"/>
      <c r="I380" s="4"/>
      <c r="J380" s="4"/>
      <c r="K380" s="4"/>
      <c r="L380" s="4"/>
      <c r="M380" s="4"/>
      <c r="N380" s="4"/>
    </row>
    <row r="381" spans="2:14" x14ac:dyDescent="0.25">
      <c r="B381" s="21">
        <f t="shared" si="5"/>
        <v>3.6999999999999651</v>
      </c>
      <c r="C381" s="15">
        <f>1/'ANALISI STATICA LINEARE'!$G$17*IF(B381&lt;'ANALISI STATICA LINEARE'!$G$23,'ANALISI STATICA LINEARE'!$G$18*'ANALISI STATICA LINEARE'!$G$21*'ANALISI STATICA LINEARE'!$G$27*'ANALISI STATICA LINEARE'!$G$9*(B381/'ANALISI STATICA LINEARE'!$G$23+1/('ANALISI STATICA LINEARE'!$G$27*'ANALISI STATICA LINEARE'!$G$9)*(1-B381/'ANALISI STATICA LINEARE'!$G$23)),IF(B381&lt;'ANALISI STATICA LINEARE'!$G$24,'ANALISI STATICA LINEARE'!$G$18*'ANALISI STATICA LINEARE'!$G$21*'ANALISI STATICA LINEARE'!$G$27*'ANALISI STATICA LINEARE'!$G$9,IF(B381&lt;'ANALISI STATICA LINEARE'!$G$25,'ANALISI STATICA LINEARE'!$G$18*'ANALISI STATICA LINEARE'!$G$21*'ANALISI STATICA LINEARE'!$G$27*'ANALISI STATICA LINEARE'!$G$9*('ANALISI STATICA LINEARE'!$G$24/B381),'ANALISI STATICA LINEARE'!$G$18*'ANALISI STATICA LINEARE'!$G$21*'ANALISI STATICA LINEARE'!$G$27*'ANALISI STATICA LINEARE'!$G$9*(('ANALISI STATICA LINEARE'!$G$24*'ANALISI STATICA LINEARE'!$G$25)/B381^2))))</f>
        <v>5.3951095816761239E-2</v>
      </c>
      <c r="D381" s="15">
        <f>1/'ANALISI STATICA LINEARE'!$G$17*IF(B381&lt;'ANALISI STATICA LINEARE'!$G$23,'ANALISI STATICA LINEARE'!$G$18*'ANALISI STATICA LINEARE'!$G$21*'ANALISI STATICA LINEARE'!$G$28*'ANALISI STATICA LINEARE'!$G$9*(B381/'ANALISI STATICA LINEARE'!$G$23+1/('ANALISI STATICA LINEARE'!$G$28*'ANALISI STATICA LINEARE'!$G$9)*(1-B381/'ANALISI STATICA LINEARE'!$G$23)),IF(B381&lt;'ANALISI STATICA LINEARE'!$G$24,'ANALISI STATICA LINEARE'!$G$18*'ANALISI STATICA LINEARE'!$G$21*'ANALISI STATICA LINEARE'!$G$28*'ANALISI STATICA LINEARE'!$G$9,IF(B381&lt;'ANALISI STATICA LINEARE'!$G$25,'ANALISI STATICA LINEARE'!$G$18*'ANALISI STATICA LINEARE'!$G$21*'ANALISI STATICA LINEARE'!$G$28*'ANALISI STATICA LINEARE'!$G$9*('ANALISI STATICA LINEARE'!$G$24/B381),'ANALISI STATICA LINEARE'!$G$18*'ANALISI STATICA LINEARE'!$G$21*'ANALISI STATICA LINEARE'!$G$28*'ANALISI STATICA LINEARE'!$G$9*(('ANALISI STATICA LINEARE'!$G$24*'ANALISI STATICA LINEARE'!$G$25)/B381^2))))</f>
        <v>3.5967397211174153E-2</v>
      </c>
      <c r="E381" s="4"/>
      <c r="F381" s="4"/>
      <c r="G381" s="4"/>
      <c r="H381" s="4"/>
      <c r="I381" s="4"/>
      <c r="J381" s="4"/>
      <c r="K381" s="4"/>
      <c r="L381" s="4"/>
      <c r="M381" s="4"/>
      <c r="N381" s="4"/>
    </row>
    <row r="382" spans="2:14" x14ac:dyDescent="0.25">
      <c r="B382" s="21">
        <f t="shared" si="5"/>
        <v>3.7099999999999649</v>
      </c>
      <c r="C382" s="15">
        <f>1/'ANALISI STATICA LINEARE'!$G$17*IF(B382&lt;'ANALISI STATICA LINEARE'!$G$23,'ANALISI STATICA LINEARE'!$G$18*'ANALISI STATICA LINEARE'!$G$21*'ANALISI STATICA LINEARE'!$G$27*'ANALISI STATICA LINEARE'!$G$9*(B382/'ANALISI STATICA LINEARE'!$G$23+1/('ANALISI STATICA LINEARE'!$G$27*'ANALISI STATICA LINEARE'!$G$9)*(1-B382/'ANALISI STATICA LINEARE'!$G$23)),IF(B382&lt;'ANALISI STATICA LINEARE'!$G$24,'ANALISI STATICA LINEARE'!$G$18*'ANALISI STATICA LINEARE'!$G$21*'ANALISI STATICA LINEARE'!$G$27*'ANALISI STATICA LINEARE'!$G$9,IF(B382&lt;'ANALISI STATICA LINEARE'!$G$25,'ANALISI STATICA LINEARE'!$G$18*'ANALISI STATICA LINEARE'!$G$21*'ANALISI STATICA LINEARE'!$G$27*'ANALISI STATICA LINEARE'!$G$9*('ANALISI STATICA LINEARE'!$G$24/B382),'ANALISI STATICA LINEARE'!$G$18*'ANALISI STATICA LINEARE'!$G$21*'ANALISI STATICA LINEARE'!$G$27*'ANALISI STATICA LINEARE'!$G$9*(('ANALISI STATICA LINEARE'!$G$24*'ANALISI STATICA LINEARE'!$G$25)/B382^2))))</f>
        <v>5.3660646299537297E-2</v>
      </c>
      <c r="D382" s="15">
        <f>1/'ANALISI STATICA LINEARE'!$G$17*IF(B382&lt;'ANALISI STATICA LINEARE'!$G$23,'ANALISI STATICA LINEARE'!$G$18*'ANALISI STATICA LINEARE'!$G$21*'ANALISI STATICA LINEARE'!$G$28*'ANALISI STATICA LINEARE'!$G$9*(B382/'ANALISI STATICA LINEARE'!$G$23+1/('ANALISI STATICA LINEARE'!$G$28*'ANALISI STATICA LINEARE'!$G$9)*(1-B382/'ANALISI STATICA LINEARE'!$G$23)),IF(B382&lt;'ANALISI STATICA LINEARE'!$G$24,'ANALISI STATICA LINEARE'!$G$18*'ANALISI STATICA LINEARE'!$G$21*'ANALISI STATICA LINEARE'!$G$28*'ANALISI STATICA LINEARE'!$G$9,IF(B382&lt;'ANALISI STATICA LINEARE'!$G$25,'ANALISI STATICA LINEARE'!$G$18*'ANALISI STATICA LINEARE'!$G$21*'ANALISI STATICA LINEARE'!$G$28*'ANALISI STATICA LINEARE'!$G$9*('ANALISI STATICA LINEARE'!$G$24/B382),'ANALISI STATICA LINEARE'!$G$18*'ANALISI STATICA LINEARE'!$G$21*'ANALISI STATICA LINEARE'!$G$28*'ANALISI STATICA LINEARE'!$G$9*(('ANALISI STATICA LINEARE'!$G$24*'ANALISI STATICA LINEARE'!$G$25)/B382^2))))</f>
        <v>3.5773764199691534E-2</v>
      </c>
      <c r="E382" s="4"/>
      <c r="F382" s="4"/>
      <c r="G382" s="4"/>
      <c r="H382" s="4"/>
      <c r="I382" s="4"/>
      <c r="J382" s="4"/>
      <c r="K382" s="4"/>
      <c r="L382" s="4"/>
      <c r="M382" s="4"/>
      <c r="N382" s="4"/>
    </row>
    <row r="383" spans="2:14" x14ac:dyDescent="0.25">
      <c r="B383" s="21">
        <f t="shared" si="5"/>
        <v>3.7199999999999647</v>
      </c>
      <c r="C383" s="15">
        <f>1/'ANALISI STATICA LINEARE'!$G$17*IF(B383&lt;'ANALISI STATICA LINEARE'!$G$23,'ANALISI STATICA LINEARE'!$G$18*'ANALISI STATICA LINEARE'!$G$21*'ANALISI STATICA LINEARE'!$G$27*'ANALISI STATICA LINEARE'!$G$9*(B383/'ANALISI STATICA LINEARE'!$G$23+1/('ANALISI STATICA LINEARE'!$G$27*'ANALISI STATICA LINEARE'!$G$9)*(1-B383/'ANALISI STATICA LINEARE'!$G$23)),IF(B383&lt;'ANALISI STATICA LINEARE'!$G$24,'ANALISI STATICA LINEARE'!$G$18*'ANALISI STATICA LINEARE'!$G$21*'ANALISI STATICA LINEARE'!$G$27*'ANALISI STATICA LINEARE'!$G$9,IF(B383&lt;'ANALISI STATICA LINEARE'!$G$25,'ANALISI STATICA LINEARE'!$G$18*'ANALISI STATICA LINEARE'!$G$21*'ANALISI STATICA LINEARE'!$G$27*'ANALISI STATICA LINEARE'!$G$9*('ANALISI STATICA LINEARE'!$G$24/B383),'ANALISI STATICA LINEARE'!$G$18*'ANALISI STATICA LINEARE'!$G$21*'ANALISI STATICA LINEARE'!$G$27*'ANALISI STATICA LINEARE'!$G$9*(('ANALISI STATICA LINEARE'!$G$24*'ANALISI STATICA LINEARE'!$G$25)/B383^2))))</f>
        <v>5.337253596741396E-2</v>
      </c>
      <c r="D383" s="15">
        <f>1/'ANALISI STATICA LINEARE'!$G$17*IF(B383&lt;'ANALISI STATICA LINEARE'!$G$23,'ANALISI STATICA LINEARE'!$G$18*'ANALISI STATICA LINEARE'!$G$21*'ANALISI STATICA LINEARE'!$G$28*'ANALISI STATICA LINEARE'!$G$9*(B383/'ANALISI STATICA LINEARE'!$G$23+1/('ANALISI STATICA LINEARE'!$G$28*'ANALISI STATICA LINEARE'!$G$9)*(1-B383/'ANALISI STATICA LINEARE'!$G$23)),IF(B383&lt;'ANALISI STATICA LINEARE'!$G$24,'ANALISI STATICA LINEARE'!$G$18*'ANALISI STATICA LINEARE'!$G$21*'ANALISI STATICA LINEARE'!$G$28*'ANALISI STATICA LINEARE'!$G$9,IF(B383&lt;'ANALISI STATICA LINEARE'!$G$25,'ANALISI STATICA LINEARE'!$G$18*'ANALISI STATICA LINEARE'!$G$21*'ANALISI STATICA LINEARE'!$G$28*'ANALISI STATICA LINEARE'!$G$9*('ANALISI STATICA LINEARE'!$G$24/B383),'ANALISI STATICA LINEARE'!$G$18*'ANALISI STATICA LINEARE'!$G$21*'ANALISI STATICA LINEARE'!$G$28*'ANALISI STATICA LINEARE'!$G$9*(('ANALISI STATICA LINEARE'!$G$24*'ANALISI STATICA LINEARE'!$G$25)/B383^2))))</f>
        <v>3.5581690644942633E-2</v>
      </c>
      <c r="E383" s="4"/>
      <c r="F383" s="4"/>
      <c r="G383" s="4"/>
      <c r="H383" s="4"/>
      <c r="I383" s="4"/>
      <c r="J383" s="4"/>
      <c r="K383" s="4"/>
      <c r="L383" s="4"/>
      <c r="M383" s="4"/>
      <c r="N383" s="4"/>
    </row>
    <row r="384" spans="2:14" x14ac:dyDescent="0.25">
      <c r="B384" s="21">
        <f t="shared" si="5"/>
        <v>3.7299999999999645</v>
      </c>
      <c r="C384" s="15">
        <f>1/'ANALISI STATICA LINEARE'!$G$17*IF(B384&lt;'ANALISI STATICA LINEARE'!$G$23,'ANALISI STATICA LINEARE'!$G$18*'ANALISI STATICA LINEARE'!$G$21*'ANALISI STATICA LINEARE'!$G$27*'ANALISI STATICA LINEARE'!$G$9*(B384/'ANALISI STATICA LINEARE'!$G$23+1/('ANALISI STATICA LINEARE'!$G$27*'ANALISI STATICA LINEARE'!$G$9)*(1-B384/'ANALISI STATICA LINEARE'!$G$23)),IF(B384&lt;'ANALISI STATICA LINEARE'!$G$24,'ANALISI STATICA LINEARE'!$G$18*'ANALISI STATICA LINEARE'!$G$21*'ANALISI STATICA LINEARE'!$G$27*'ANALISI STATICA LINEARE'!$G$9,IF(B384&lt;'ANALISI STATICA LINEARE'!$G$25,'ANALISI STATICA LINEARE'!$G$18*'ANALISI STATICA LINEARE'!$G$21*'ANALISI STATICA LINEARE'!$G$27*'ANALISI STATICA LINEARE'!$G$9*('ANALISI STATICA LINEARE'!$G$24/B384),'ANALISI STATICA LINEARE'!$G$18*'ANALISI STATICA LINEARE'!$G$21*'ANALISI STATICA LINEARE'!$G$27*'ANALISI STATICA LINEARE'!$G$9*(('ANALISI STATICA LINEARE'!$G$24*'ANALISI STATICA LINEARE'!$G$25)/B384^2))))</f>
        <v>5.3086739768952666E-2</v>
      </c>
      <c r="D384" s="15">
        <f>1/'ANALISI STATICA LINEARE'!$G$17*IF(B384&lt;'ANALISI STATICA LINEARE'!$G$23,'ANALISI STATICA LINEARE'!$G$18*'ANALISI STATICA LINEARE'!$G$21*'ANALISI STATICA LINEARE'!$G$28*'ANALISI STATICA LINEARE'!$G$9*(B384/'ANALISI STATICA LINEARE'!$G$23+1/('ANALISI STATICA LINEARE'!$G$28*'ANALISI STATICA LINEARE'!$G$9)*(1-B384/'ANALISI STATICA LINEARE'!$G$23)),IF(B384&lt;'ANALISI STATICA LINEARE'!$G$24,'ANALISI STATICA LINEARE'!$G$18*'ANALISI STATICA LINEARE'!$G$21*'ANALISI STATICA LINEARE'!$G$28*'ANALISI STATICA LINEARE'!$G$9,IF(B384&lt;'ANALISI STATICA LINEARE'!$G$25,'ANALISI STATICA LINEARE'!$G$18*'ANALISI STATICA LINEARE'!$G$21*'ANALISI STATICA LINEARE'!$G$28*'ANALISI STATICA LINEARE'!$G$9*('ANALISI STATICA LINEARE'!$G$24/B384),'ANALISI STATICA LINEARE'!$G$18*'ANALISI STATICA LINEARE'!$G$21*'ANALISI STATICA LINEARE'!$G$28*'ANALISI STATICA LINEARE'!$G$9*(('ANALISI STATICA LINEARE'!$G$24*'ANALISI STATICA LINEARE'!$G$25)/B384^2))))</f>
        <v>3.539115984596844E-2</v>
      </c>
      <c r="E384" s="4"/>
      <c r="F384" s="4"/>
      <c r="G384" s="4"/>
      <c r="H384" s="4"/>
      <c r="I384" s="4"/>
      <c r="J384" s="4"/>
      <c r="K384" s="4"/>
      <c r="L384" s="4"/>
      <c r="M384" s="4"/>
      <c r="N384" s="4"/>
    </row>
    <row r="385" spans="2:14" x14ac:dyDescent="0.25">
      <c r="B385" s="21">
        <f t="shared" si="5"/>
        <v>3.7399999999999642</v>
      </c>
      <c r="C385" s="15">
        <f>1/'ANALISI STATICA LINEARE'!$G$17*IF(B385&lt;'ANALISI STATICA LINEARE'!$G$23,'ANALISI STATICA LINEARE'!$G$18*'ANALISI STATICA LINEARE'!$G$21*'ANALISI STATICA LINEARE'!$G$27*'ANALISI STATICA LINEARE'!$G$9*(B385/'ANALISI STATICA LINEARE'!$G$23+1/('ANALISI STATICA LINEARE'!$G$27*'ANALISI STATICA LINEARE'!$G$9)*(1-B385/'ANALISI STATICA LINEARE'!$G$23)),IF(B385&lt;'ANALISI STATICA LINEARE'!$G$24,'ANALISI STATICA LINEARE'!$G$18*'ANALISI STATICA LINEARE'!$G$21*'ANALISI STATICA LINEARE'!$G$27*'ANALISI STATICA LINEARE'!$G$9,IF(B385&lt;'ANALISI STATICA LINEARE'!$G$25,'ANALISI STATICA LINEARE'!$G$18*'ANALISI STATICA LINEARE'!$G$21*'ANALISI STATICA LINEARE'!$G$27*'ANALISI STATICA LINEARE'!$G$9*('ANALISI STATICA LINEARE'!$G$24/B385),'ANALISI STATICA LINEARE'!$G$18*'ANALISI STATICA LINEARE'!$G$21*'ANALISI STATICA LINEARE'!$G$27*'ANALISI STATICA LINEARE'!$G$9*(('ANALISI STATICA LINEARE'!$G$24*'ANALISI STATICA LINEARE'!$G$25)/B385^2))))</f>
        <v>5.2803232987178747E-2</v>
      </c>
      <c r="D385" s="15">
        <f>1/'ANALISI STATICA LINEARE'!$G$17*IF(B385&lt;'ANALISI STATICA LINEARE'!$G$23,'ANALISI STATICA LINEARE'!$G$18*'ANALISI STATICA LINEARE'!$G$21*'ANALISI STATICA LINEARE'!$G$28*'ANALISI STATICA LINEARE'!$G$9*(B385/'ANALISI STATICA LINEARE'!$G$23+1/('ANALISI STATICA LINEARE'!$G$28*'ANALISI STATICA LINEARE'!$G$9)*(1-B385/'ANALISI STATICA LINEARE'!$G$23)),IF(B385&lt;'ANALISI STATICA LINEARE'!$G$24,'ANALISI STATICA LINEARE'!$G$18*'ANALISI STATICA LINEARE'!$G$21*'ANALISI STATICA LINEARE'!$G$28*'ANALISI STATICA LINEARE'!$G$9,IF(B385&lt;'ANALISI STATICA LINEARE'!$G$25,'ANALISI STATICA LINEARE'!$G$18*'ANALISI STATICA LINEARE'!$G$21*'ANALISI STATICA LINEARE'!$G$28*'ANALISI STATICA LINEARE'!$G$9*('ANALISI STATICA LINEARE'!$G$24/B385),'ANALISI STATICA LINEARE'!$G$18*'ANALISI STATICA LINEARE'!$G$21*'ANALISI STATICA LINEARE'!$G$28*'ANALISI STATICA LINEARE'!$G$9*(('ANALISI STATICA LINEARE'!$G$24*'ANALISI STATICA LINEARE'!$G$25)/B385^2))))</f>
        <v>3.5202155324785829E-2</v>
      </c>
      <c r="E385" s="4"/>
      <c r="F385" s="4"/>
      <c r="G385" s="4"/>
      <c r="H385" s="4"/>
      <c r="I385" s="4"/>
      <c r="J385" s="4"/>
      <c r="K385" s="4"/>
      <c r="L385" s="4"/>
      <c r="M385" s="4"/>
      <c r="N385" s="4"/>
    </row>
    <row r="386" spans="2:14" x14ac:dyDescent="0.25">
      <c r="B386" s="21">
        <f t="shared" si="5"/>
        <v>3.749999999999964</v>
      </c>
      <c r="C386" s="15">
        <f>1/'ANALISI STATICA LINEARE'!$G$17*IF(B386&lt;'ANALISI STATICA LINEARE'!$G$23,'ANALISI STATICA LINEARE'!$G$18*'ANALISI STATICA LINEARE'!$G$21*'ANALISI STATICA LINEARE'!$G$27*'ANALISI STATICA LINEARE'!$G$9*(B386/'ANALISI STATICA LINEARE'!$G$23+1/('ANALISI STATICA LINEARE'!$G$27*'ANALISI STATICA LINEARE'!$G$9)*(1-B386/'ANALISI STATICA LINEARE'!$G$23)),IF(B386&lt;'ANALISI STATICA LINEARE'!$G$24,'ANALISI STATICA LINEARE'!$G$18*'ANALISI STATICA LINEARE'!$G$21*'ANALISI STATICA LINEARE'!$G$27*'ANALISI STATICA LINEARE'!$G$9,IF(B386&lt;'ANALISI STATICA LINEARE'!$G$25,'ANALISI STATICA LINEARE'!$G$18*'ANALISI STATICA LINEARE'!$G$21*'ANALISI STATICA LINEARE'!$G$27*'ANALISI STATICA LINEARE'!$G$9*('ANALISI STATICA LINEARE'!$G$24/B386),'ANALISI STATICA LINEARE'!$G$18*'ANALISI STATICA LINEARE'!$G$21*'ANALISI STATICA LINEARE'!$G$27*'ANALISI STATICA LINEARE'!$G$9*(('ANALISI STATICA LINEARE'!$G$24*'ANALISI STATICA LINEARE'!$G$25)/B386^2))))</f>
        <v>5.2521991234237266E-2</v>
      </c>
      <c r="D386" s="15">
        <f>1/'ANALISI STATICA LINEARE'!$G$17*IF(B386&lt;'ANALISI STATICA LINEARE'!$G$23,'ANALISI STATICA LINEARE'!$G$18*'ANALISI STATICA LINEARE'!$G$21*'ANALISI STATICA LINEARE'!$G$28*'ANALISI STATICA LINEARE'!$G$9*(B386/'ANALISI STATICA LINEARE'!$G$23+1/('ANALISI STATICA LINEARE'!$G$28*'ANALISI STATICA LINEARE'!$G$9)*(1-B386/'ANALISI STATICA LINEARE'!$G$23)),IF(B386&lt;'ANALISI STATICA LINEARE'!$G$24,'ANALISI STATICA LINEARE'!$G$18*'ANALISI STATICA LINEARE'!$G$21*'ANALISI STATICA LINEARE'!$G$28*'ANALISI STATICA LINEARE'!$G$9,IF(B386&lt;'ANALISI STATICA LINEARE'!$G$25,'ANALISI STATICA LINEARE'!$G$18*'ANALISI STATICA LINEARE'!$G$21*'ANALISI STATICA LINEARE'!$G$28*'ANALISI STATICA LINEARE'!$G$9*('ANALISI STATICA LINEARE'!$G$24/B386),'ANALISI STATICA LINEARE'!$G$18*'ANALISI STATICA LINEARE'!$G$21*'ANALISI STATICA LINEARE'!$G$28*'ANALISI STATICA LINEARE'!$G$9*(('ANALISI STATICA LINEARE'!$G$24*'ANALISI STATICA LINEARE'!$G$25)/B386^2))))</f>
        <v>3.5014660822824839E-2</v>
      </c>
      <c r="E386" s="4"/>
      <c r="F386" s="4"/>
      <c r="G386" s="4"/>
      <c r="H386" s="4"/>
      <c r="I386" s="4"/>
      <c r="J386" s="4"/>
      <c r="K386" s="4"/>
      <c r="L386" s="4"/>
      <c r="M386" s="4"/>
      <c r="N386" s="4"/>
    </row>
    <row r="387" spans="2:14" x14ac:dyDescent="0.25">
      <c r="B387" s="21">
        <f t="shared" si="5"/>
        <v>3.7599999999999638</v>
      </c>
      <c r="C387" s="15">
        <f>1/'ANALISI STATICA LINEARE'!$G$17*IF(B387&lt;'ANALISI STATICA LINEARE'!$G$23,'ANALISI STATICA LINEARE'!$G$18*'ANALISI STATICA LINEARE'!$G$21*'ANALISI STATICA LINEARE'!$G$27*'ANALISI STATICA LINEARE'!$G$9*(B387/'ANALISI STATICA LINEARE'!$G$23+1/('ANALISI STATICA LINEARE'!$G$27*'ANALISI STATICA LINEARE'!$G$9)*(1-B387/'ANALISI STATICA LINEARE'!$G$23)),IF(B387&lt;'ANALISI STATICA LINEARE'!$G$24,'ANALISI STATICA LINEARE'!$G$18*'ANALISI STATICA LINEARE'!$G$21*'ANALISI STATICA LINEARE'!$G$27*'ANALISI STATICA LINEARE'!$G$9,IF(B387&lt;'ANALISI STATICA LINEARE'!$G$25,'ANALISI STATICA LINEARE'!$G$18*'ANALISI STATICA LINEARE'!$G$21*'ANALISI STATICA LINEARE'!$G$27*'ANALISI STATICA LINEARE'!$G$9*('ANALISI STATICA LINEARE'!$G$24/B387),'ANALISI STATICA LINEARE'!$G$18*'ANALISI STATICA LINEARE'!$G$21*'ANALISI STATICA LINEARE'!$G$27*'ANALISI STATICA LINEARE'!$G$9*(('ANALISI STATICA LINEARE'!$G$24*'ANALISI STATICA LINEARE'!$G$25)/B387^2))))</f>
        <v>5.2242990446147969E-2</v>
      </c>
      <c r="D387" s="15">
        <f>1/'ANALISI STATICA LINEARE'!$G$17*IF(B387&lt;'ANALISI STATICA LINEARE'!$G$23,'ANALISI STATICA LINEARE'!$G$18*'ANALISI STATICA LINEARE'!$G$21*'ANALISI STATICA LINEARE'!$G$28*'ANALISI STATICA LINEARE'!$G$9*(B387/'ANALISI STATICA LINEARE'!$G$23+1/('ANALISI STATICA LINEARE'!$G$28*'ANALISI STATICA LINEARE'!$G$9)*(1-B387/'ANALISI STATICA LINEARE'!$G$23)),IF(B387&lt;'ANALISI STATICA LINEARE'!$G$24,'ANALISI STATICA LINEARE'!$G$18*'ANALISI STATICA LINEARE'!$G$21*'ANALISI STATICA LINEARE'!$G$28*'ANALISI STATICA LINEARE'!$G$9,IF(B387&lt;'ANALISI STATICA LINEARE'!$G$25,'ANALISI STATICA LINEARE'!$G$18*'ANALISI STATICA LINEARE'!$G$21*'ANALISI STATICA LINEARE'!$G$28*'ANALISI STATICA LINEARE'!$G$9*('ANALISI STATICA LINEARE'!$G$24/B387),'ANALISI STATICA LINEARE'!$G$18*'ANALISI STATICA LINEARE'!$G$21*'ANALISI STATICA LINEARE'!$G$28*'ANALISI STATICA LINEARE'!$G$9*(('ANALISI STATICA LINEARE'!$G$24*'ANALISI STATICA LINEARE'!$G$25)/B387^2))))</f>
        <v>3.4828660297431979E-2</v>
      </c>
      <c r="E387" s="4"/>
      <c r="F387" s="4"/>
      <c r="G387" s="4"/>
      <c r="H387" s="4"/>
      <c r="I387" s="4"/>
      <c r="J387" s="4"/>
      <c r="K387" s="4"/>
      <c r="L387" s="4"/>
      <c r="M387" s="4"/>
      <c r="N387" s="4"/>
    </row>
    <row r="388" spans="2:14" x14ac:dyDescent="0.25">
      <c r="B388" s="21">
        <f t="shared" si="5"/>
        <v>3.7699999999999636</v>
      </c>
      <c r="C388" s="15">
        <f>1/'ANALISI STATICA LINEARE'!$G$17*IF(B388&lt;'ANALISI STATICA LINEARE'!$G$23,'ANALISI STATICA LINEARE'!$G$18*'ANALISI STATICA LINEARE'!$G$21*'ANALISI STATICA LINEARE'!$G$27*'ANALISI STATICA LINEARE'!$G$9*(B388/'ANALISI STATICA LINEARE'!$G$23+1/('ANALISI STATICA LINEARE'!$G$27*'ANALISI STATICA LINEARE'!$G$9)*(1-B388/'ANALISI STATICA LINEARE'!$G$23)),IF(B388&lt;'ANALISI STATICA LINEARE'!$G$24,'ANALISI STATICA LINEARE'!$G$18*'ANALISI STATICA LINEARE'!$G$21*'ANALISI STATICA LINEARE'!$G$27*'ANALISI STATICA LINEARE'!$G$9,IF(B388&lt;'ANALISI STATICA LINEARE'!$G$25,'ANALISI STATICA LINEARE'!$G$18*'ANALISI STATICA LINEARE'!$G$21*'ANALISI STATICA LINEARE'!$G$27*'ANALISI STATICA LINEARE'!$G$9*('ANALISI STATICA LINEARE'!$G$24/B388),'ANALISI STATICA LINEARE'!$G$18*'ANALISI STATICA LINEARE'!$G$21*'ANALISI STATICA LINEARE'!$G$27*'ANALISI STATICA LINEARE'!$G$9*(('ANALISI STATICA LINEARE'!$G$24*'ANALISI STATICA LINEARE'!$G$25)/B388^2))))</f>
        <v>5.1966206877657732E-2</v>
      </c>
      <c r="D388" s="15">
        <f>1/'ANALISI STATICA LINEARE'!$G$17*IF(B388&lt;'ANALISI STATICA LINEARE'!$G$23,'ANALISI STATICA LINEARE'!$G$18*'ANALISI STATICA LINEARE'!$G$21*'ANALISI STATICA LINEARE'!$G$28*'ANALISI STATICA LINEARE'!$G$9*(B388/'ANALISI STATICA LINEARE'!$G$23+1/('ANALISI STATICA LINEARE'!$G$28*'ANALISI STATICA LINEARE'!$G$9)*(1-B388/'ANALISI STATICA LINEARE'!$G$23)),IF(B388&lt;'ANALISI STATICA LINEARE'!$G$24,'ANALISI STATICA LINEARE'!$G$18*'ANALISI STATICA LINEARE'!$G$21*'ANALISI STATICA LINEARE'!$G$28*'ANALISI STATICA LINEARE'!$G$9,IF(B388&lt;'ANALISI STATICA LINEARE'!$G$25,'ANALISI STATICA LINEARE'!$G$18*'ANALISI STATICA LINEARE'!$G$21*'ANALISI STATICA LINEARE'!$G$28*'ANALISI STATICA LINEARE'!$G$9*('ANALISI STATICA LINEARE'!$G$24/B388),'ANALISI STATICA LINEARE'!$G$18*'ANALISI STATICA LINEARE'!$G$21*'ANALISI STATICA LINEARE'!$G$28*'ANALISI STATICA LINEARE'!$G$9*(('ANALISI STATICA LINEARE'!$G$24*'ANALISI STATICA LINEARE'!$G$25)/B388^2))))</f>
        <v>3.464413791843849E-2</v>
      </c>
      <c r="E388" s="4"/>
      <c r="F388" s="4"/>
      <c r="G388" s="4"/>
      <c r="H388" s="4"/>
      <c r="I388" s="4"/>
      <c r="J388" s="4"/>
      <c r="K388" s="4"/>
      <c r="L388" s="4"/>
      <c r="M388" s="4"/>
      <c r="N388" s="4"/>
    </row>
    <row r="389" spans="2:14" x14ac:dyDescent="0.25">
      <c r="B389" s="21">
        <f t="shared" si="5"/>
        <v>3.7799999999999634</v>
      </c>
      <c r="C389" s="15">
        <f>1/'ANALISI STATICA LINEARE'!$G$17*IF(B389&lt;'ANALISI STATICA LINEARE'!$G$23,'ANALISI STATICA LINEARE'!$G$18*'ANALISI STATICA LINEARE'!$G$21*'ANALISI STATICA LINEARE'!$G$27*'ANALISI STATICA LINEARE'!$G$9*(B389/'ANALISI STATICA LINEARE'!$G$23+1/('ANALISI STATICA LINEARE'!$G$27*'ANALISI STATICA LINEARE'!$G$9)*(1-B389/'ANALISI STATICA LINEARE'!$G$23)),IF(B389&lt;'ANALISI STATICA LINEARE'!$G$24,'ANALISI STATICA LINEARE'!$G$18*'ANALISI STATICA LINEARE'!$G$21*'ANALISI STATICA LINEARE'!$G$27*'ANALISI STATICA LINEARE'!$G$9,IF(B389&lt;'ANALISI STATICA LINEARE'!$G$25,'ANALISI STATICA LINEARE'!$G$18*'ANALISI STATICA LINEARE'!$G$21*'ANALISI STATICA LINEARE'!$G$27*'ANALISI STATICA LINEARE'!$G$9*('ANALISI STATICA LINEARE'!$G$24/B389),'ANALISI STATICA LINEARE'!$G$18*'ANALISI STATICA LINEARE'!$G$21*'ANALISI STATICA LINEARE'!$G$27*'ANALISI STATICA LINEARE'!$G$9*(('ANALISI STATICA LINEARE'!$G$24*'ANALISI STATICA LINEARE'!$G$25)/B389^2))))</f>
        <v>5.1691617097188038E-2</v>
      </c>
      <c r="D389" s="15">
        <f>1/'ANALISI STATICA LINEARE'!$G$17*IF(B389&lt;'ANALISI STATICA LINEARE'!$G$23,'ANALISI STATICA LINEARE'!$G$18*'ANALISI STATICA LINEARE'!$G$21*'ANALISI STATICA LINEARE'!$G$28*'ANALISI STATICA LINEARE'!$G$9*(B389/'ANALISI STATICA LINEARE'!$G$23+1/('ANALISI STATICA LINEARE'!$G$28*'ANALISI STATICA LINEARE'!$G$9)*(1-B389/'ANALISI STATICA LINEARE'!$G$23)),IF(B389&lt;'ANALISI STATICA LINEARE'!$G$24,'ANALISI STATICA LINEARE'!$G$18*'ANALISI STATICA LINEARE'!$G$21*'ANALISI STATICA LINEARE'!$G$28*'ANALISI STATICA LINEARE'!$G$9,IF(B389&lt;'ANALISI STATICA LINEARE'!$G$25,'ANALISI STATICA LINEARE'!$G$18*'ANALISI STATICA LINEARE'!$G$21*'ANALISI STATICA LINEARE'!$G$28*'ANALISI STATICA LINEARE'!$G$9*('ANALISI STATICA LINEARE'!$G$24/B389),'ANALISI STATICA LINEARE'!$G$18*'ANALISI STATICA LINEARE'!$G$21*'ANALISI STATICA LINEARE'!$G$28*'ANALISI STATICA LINEARE'!$G$9*(('ANALISI STATICA LINEARE'!$G$24*'ANALISI STATICA LINEARE'!$G$25)/B389^2))))</f>
        <v>3.4461078064792018E-2</v>
      </c>
      <c r="E389" s="4"/>
      <c r="F389" s="4"/>
      <c r="G389" s="4"/>
      <c r="H389" s="4"/>
      <c r="I389" s="4"/>
      <c r="J389" s="4"/>
      <c r="K389" s="4"/>
      <c r="L389" s="4"/>
      <c r="M389" s="4"/>
      <c r="N389" s="4"/>
    </row>
    <row r="390" spans="2:14" x14ac:dyDescent="0.25">
      <c r="B390" s="21">
        <f t="shared" si="5"/>
        <v>3.7899999999999632</v>
      </c>
      <c r="C390" s="15">
        <f>1/'ANALISI STATICA LINEARE'!$G$17*IF(B390&lt;'ANALISI STATICA LINEARE'!$G$23,'ANALISI STATICA LINEARE'!$G$18*'ANALISI STATICA LINEARE'!$G$21*'ANALISI STATICA LINEARE'!$G$27*'ANALISI STATICA LINEARE'!$G$9*(B390/'ANALISI STATICA LINEARE'!$G$23+1/('ANALISI STATICA LINEARE'!$G$27*'ANALISI STATICA LINEARE'!$G$9)*(1-B390/'ANALISI STATICA LINEARE'!$G$23)),IF(B390&lt;'ANALISI STATICA LINEARE'!$G$24,'ANALISI STATICA LINEARE'!$G$18*'ANALISI STATICA LINEARE'!$G$21*'ANALISI STATICA LINEARE'!$G$27*'ANALISI STATICA LINEARE'!$G$9,IF(B390&lt;'ANALISI STATICA LINEARE'!$G$25,'ANALISI STATICA LINEARE'!$G$18*'ANALISI STATICA LINEARE'!$G$21*'ANALISI STATICA LINEARE'!$G$27*'ANALISI STATICA LINEARE'!$G$9*('ANALISI STATICA LINEARE'!$G$24/B390),'ANALISI STATICA LINEARE'!$G$18*'ANALISI STATICA LINEARE'!$G$21*'ANALISI STATICA LINEARE'!$G$27*'ANALISI STATICA LINEARE'!$G$9*(('ANALISI STATICA LINEARE'!$G$24*'ANALISI STATICA LINEARE'!$G$25)/B390^2))))</f>
        <v>5.1419197981875768E-2</v>
      </c>
      <c r="D390" s="15">
        <f>1/'ANALISI STATICA LINEARE'!$G$17*IF(B390&lt;'ANALISI STATICA LINEARE'!$G$23,'ANALISI STATICA LINEARE'!$G$18*'ANALISI STATICA LINEARE'!$G$21*'ANALISI STATICA LINEARE'!$G$28*'ANALISI STATICA LINEARE'!$G$9*(B390/'ANALISI STATICA LINEARE'!$G$23+1/('ANALISI STATICA LINEARE'!$G$28*'ANALISI STATICA LINEARE'!$G$9)*(1-B390/'ANALISI STATICA LINEARE'!$G$23)),IF(B390&lt;'ANALISI STATICA LINEARE'!$G$24,'ANALISI STATICA LINEARE'!$G$18*'ANALISI STATICA LINEARE'!$G$21*'ANALISI STATICA LINEARE'!$G$28*'ANALISI STATICA LINEARE'!$G$9,IF(B390&lt;'ANALISI STATICA LINEARE'!$G$25,'ANALISI STATICA LINEARE'!$G$18*'ANALISI STATICA LINEARE'!$G$21*'ANALISI STATICA LINEARE'!$G$28*'ANALISI STATICA LINEARE'!$G$9*('ANALISI STATICA LINEARE'!$G$24/B390),'ANALISI STATICA LINEARE'!$G$18*'ANALISI STATICA LINEARE'!$G$21*'ANALISI STATICA LINEARE'!$G$28*'ANALISI STATICA LINEARE'!$G$9*(('ANALISI STATICA LINEARE'!$G$24*'ANALISI STATICA LINEARE'!$G$25)/B390^2))))</f>
        <v>3.4279465321250507E-2</v>
      </c>
      <c r="E390" s="4"/>
      <c r="F390" s="4"/>
      <c r="G390" s="4"/>
      <c r="H390" s="4"/>
      <c r="I390" s="4"/>
      <c r="J390" s="4"/>
      <c r="K390" s="4"/>
      <c r="L390" s="4"/>
      <c r="M390" s="4"/>
      <c r="N390" s="4"/>
    </row>
    <row r="391" spans="2:14" x14ac:dyDescent="0.25">
      <c r="B391" s="21">
        <f t="shared" si="5"/>
        <v>3.799999999999963</v>
      </c>
      <c r="C391" s="15">
        <f>1/'ANALISI STATICA LINEARE'!$G$17*IF(B391&lt;'ANALISI STATICA LINEARE'!$G$23,'ANALISI STATICA LINEARE'!$G$18*'ANALISI STATICA LINEARE'!$G$21*'ANALISI STATICA LINEARE'!$G$27*'ANALISI STATICA LINEARE'!$G$9*(B391/'ANALISI STATICA LINEARE'!$G$23+1/('ANALISI STATICA LINEARE'!$G$27*'ANALISI STATICA LINEARE'!$G$9)*(1-B391/'ANALISI STATICA LINEARE'!$G$23)),IF(B391&lt;'ANALISI STATICA LINEARE'!$G$24,'ANALISI STATICA LINEARE'!$G$18*'ANALISI STATICA LINEARE'!$G$21*'ANALISI STATICA LINEARE'!$G$27*'ANALISI STATICA LINEARE'!$G$9,IF(B391&lt;'ANALISI STATICA LINEARE'!$G$25,'ANALISI STATICA LINEARE'!$G$18*'ANALISI STATICA LINEARE'!$G$21*'ANALISI STATICA LINEARE'!$G$27*'ANALISI STATICA LINEARE'!$G$9*('ANALISI STATICA LINEARE'!$G$24/B391),'ANALISI STATICA LINEARE'!$G$18*'ANALISI STATICA LINEARE'!$G$21*'ANALISI STATICA LINEARE'!$G$27*'ANALISI STATICA LINEARE'!$G$9*(('ANALISI STATICA LINEARE'!$G$24*'ANALISI STATICA LINEARE'!$G$25)/B391^2))))</f>
        <v>5.1148926712705108E-2</v>
      </c>
      <c r="D391" s="15">
        <f>1/'ANALISI STATICA LINEARE'!$G$17*IF(B391&lt;'ANALISI STATICA LINEARE'!$G$23,'ANALISI STATICA LINEARE'!$G$18*'ANALISI STATICA LINEARE'!$G$21*'ANALISI STATICA LINEARE'!$G$28*'ANALISI STATICA LINEARE'!$G$9*(B391/'ANALISI STATICA LINEARE'!$G$23+1/('ANALISI STATICA LINEARE'!$G$28*'ANALISI STATICA LINEARE'!$G$9)*(1-B391/'ANALISI STATICA LINEARE'!$G$23)),IF(B391&lt;'ANALISI STATICA LINEARE'!$G$24,'ANALISI STATICA LINEARE'!$G$18*'ANALISI STATICA LINEARE'!$G$21*'ANALISI STATICA LINEARE'!$G$28*'ANALISI STATICA LINEARE'!$G$9,IF(B391&lt;'ANALISI STATICA LINEARE'!$G$25,'ANALISI STATICA LINEARE'!$G$18*'ANALISI STATICA LINEARE'!$G$21*'ANALISI STATICA LINEARE'!$G$28*'ANALISI STATICA LINEARE'!$G$9*('ANALISI STATICA LINEARE'!$G$24/B391),'ANALISI STATICA LINEARE'!$G$18*'ANALISI STATICA LINEARE'!$G$21*'ANALISI STATICA LINEARE'!$G$28*'ANALISI STATICA LINEARE'!$G$9*(('ANALISI STATICA LINEARE'!$G$24*'ANALISI STATICA LINEARE'!$G$25)/B391^2))))</f>
        <v>3.4099284475136736E-2</v>
      </c>
      <c r="E391" s="4"/>
      <c r="F391" s="4"/>
      <c r="G391" s="4"/>
      <c r="H391" s="4"/>
      <c r="I391" s="4"/>
      <c r="J391" s="4"/>
      <c r="K391" s="4"/>
      <c r="L391" s="4"/>
      <c r="M391" s="4"/>
      <c r="N391" s="4"/>
    </row>
    <row r="392" spans="2:14" x14ac:dyDescent="0.25">
      <c r="B392" s="21">
        <f t="shared" si="5"/>
        <v>3.8099999999999627</v>
      </c>
      <c r="C392" s="15">
        <f>1/'ANALISI STATICA LINEARE'!$G$17*IF(B392&lt;'ANALISI STATICA LINEARE'!$G$23,'ANALISI STATICA LINEARE'!$G$18*'ANALISI STATICA LINEARE'!$G$21*'ANALISI STATICA LINEARE'!$G$27*'ANALISI STATICA LINEARE'!$G$9*(B392/'ANALISI STATICA LINEARE'!$G$23+1/('ANALISI STATICA LINEARE'!$G$27*'ANALISI STATICA LINEARE'!$G$9)*(1-B392/'ANALISI STATICA LINEARE'!$G$23)),IF(B392&lt;'ANALISI STATICA LINEARE'!$G$24,'ANALISI STATICA LINEARE'!$G$18*'ANALISI STATICA LINEARE'!$G$21*'ANALISI STATICA LINEARE'!$G$27*'ANALISI STATICA LINEARE'!$G$9,IF(B392&lt;'ANALISI STATICA LINEARE'!$G$25,'ANALISI STATICA LINEARE'!$G$18*'ANALISI STATICA LINEARE'!$G$21*'ANALISI STATICA LINEARE'!$G$27*'ANALISI STATICA LINEARE'!$G$9*('ANALISI STATICA LINEARE'!$G$24/B392),'ANALISI STATICA LINEARE'!$G$18*'ANALISI STATICA LINEARE'!$G$21*'ANALISI STATICA LINEARE'!$G$27*'ANALISI STATICA LINEARE'!$G$9*(('ANALISI STATICA LINEARE'!$G$24*'ANALISI STATICA LINEARE'!$G$25)/B392^2))))</f>
        <v>5.0880780769728913E-2</v>
      </c>
      <c r="D392" s="15">
        <f>1/'ANALISI STATICA LINEARE'!$G$17*IF(B392&lt;'ANALISI STATICA LINEARE'!$G$23,'ANALISI STATICA LINEARE'!$G$18*'ANALISI STATICA LINEARE'!$G$21*'ANALISI STATICA LINEARE'!$G$28*'ANALISI STATICA LINEARE'!$G$9*(B392/'ANALISI STATICA LINEARE'!$G$23+1/('ANALISI STATICA LINEARE'!$G$28*'ANALISI STATICA LINEARE'!$G$9)*(1-B392/'ANALISI STATICA LINEARE'!$G$23)),IF(B392&lt;'ANALISI STATICA LINEARE'!$G$24,'ANALISI STATICA LINEARE'!$G$18*'ANALISI STATICA LINEARE'!$G$21*'ANALISI STATICA LINEARE'!$G$28*'ANALISI STATICA LINEARE'!$G$9,IF(B392&lt;'ANALISI STATICA LINEARE'!$G$25,'ANALISI STATICA LINEARE'!$G$18*'ANALISI STATICA LINEARE'!$G$21*'ANALISI STATICA LINEARE'!$G$28*'ANALISI STATICA LINEARE'!$G$9*('ANALISI STATICA LINEARE'!$G$24/B392),'ANALISI STATICA LINEARE'!$G$18*'ANALISI STATICA LINEARE'!$G$21*'ANALISI STATICA LINEARE'!$G$28*'ANALISI STATICA LINEARE'!$G$9*(('ANALISI STATICA LINEARE'!$G$24*'ANALISI STATICA LINEARE'!$G$25)/B392^2))))</f>
        <v>3.3920520513152606E-2</v>
      </c>
      <c r="E392" s="4"/>
      <c r="F392" s="4"/>
      <c r="G392" s="4"/>
      <c r="H392" s="4"/>
      <c r="I392" s="4"/>
      <c r="J392" s="4"/>
      <c r="K392" s="4"/>
      <c r="L392" s="4"/>
      <c r="M392" s="4"/>
      <c r="N392" s="4"/>
    </row>
    <row r="393" spans="2:14" x14ac:dyDescent="0.25">
      <c r="B393" s="21">
        <f t="shared" si="5"/>
        <v>3.8199999999999625</v>
      </c>
      <c r="C393" s="15">
        <f>1/'ANALISI STATICA LINEARE'!$G$17*IF(B393&lt;'ANALISI STATICA LINEARE'!$G$23,'ANALISI STATICA LINEARE'!$G$18*'ANALISI STATICA LINEARE'!$G$21*'ANALISI STATICA LINEARE'!$G$27*'ANALISI STATICA LINEARE'!$G$9*(B393/'ANALISI STATICA LINEARE'!$G$23+1/('ANALISI STATICA LINEARE'!$G$27*'ANALISI STATICA LINEARE'!$G$9)*(1-B393/'ANALISI STATICA LINEARE'!$G$23)),IF(B393&lt;'ANALISI STATICA LINEARE'!$G$24,'ANALISI STATICA LINEARE'!$G$18*'ANALISI STATICA LINEARE'!$G$21*'ANALISI STATICA LINEARE'!$G$27*'ANALISI STATICA LINEARE'!$G$9,IF(B393&lt;'ANALISI STATICA LINEARE'!$G$25,'ANALISI STATICA LINEARE'!$G$18*'ANALISI STATICA LINEARE'!$G$21*'ANALISI STATICA LINEARE'!$G$27*'ANALISI STATICA LINEARE'!$G$9*('ANALISI STATICA LINEARE'!$G$24/B393),'ANALISI STATICA LINEARE'!$G$18*'ANALISI STATICA LINEARE'!$G$21*'ANALISI STATICA LINEARE'!$G$27*'ANALISI STATICA LINEARE'!$G$9*(('ANALISI STATICA LINEARE'!$G$24*'ANALISI STATICA LINEARE'!$G$25)/B393^2))))</f>
        <v>5.0614737927377397E-2</v>
      </c>
      <c r="D393" s="15">
        <f>1/'ANALISI STATICA LINEARE'!$G$17*IF(B393&lt;'ANALISI STATICA LINEARE'!$G$23,'ANALISI STATICA LINEARE'!$G$18*'ANALISI STATICA LINEARE'!$G$21*'ANALISI STATICA LINEARE'!$G$28*'ANALISI STATICA LINEARE'!$G$9*(B393/'ANALISI STATICA LINEARE'!$G$23+1/('ANALISI STATICA LINEARE'!$G$28*'ANALISI STATICA LINEARE'!$G$9)*(1-B393/'ANALISI STATICA LINEARE'!$G$23)),IF(B393&lt;'ANALISI STATICA LINEARE'!$G$24,'ANALISI STATICA LINEARE'!$G$18*'ANALISI STATICA LINEARE'!$G$21*'ANALISI STATICA LINEARE'!$G$28*'ANALISI STATICA LINEARE'!$G$9,IF(B393&lt;'ANALISI STATICA LINEARE'!$G$25,'ANALISI STATICA LINEARE'!$G$18*'ANALISI STATICA LINEARE'!$G$21*'ANALISI STATICA LINEARE'!$G$28*'ANALISI STATICA LINEARE'!$G$9*('ANALISI STATICA LINEARE'!$G$24/B393),'ANALISI STATICA LINEARE'!$G$18*'ANALISI STATICA LINEARE'!$G$21*'ANALISI STATICA LINEARE'!$G$28*'ANALISI STATICA LINEARE'!$G$9*(('ANALISI STATICA LINEARE'!$G$24*'ANALISI STATICA LINEARE'!$G$25)/B393^2))))</f>
        <v>3.3743158618251591E-2</v>
      </c>
      <c r="E393" s="4"/>
      <c r="F393" s="4"/>
      <c r="G393" s="4"/>
      <c r="H393" s="4"/>
      <c r="I393" s="4"/>
      <c r="J393" s="4"/>
      <c r="K393" s="4"/>
      <c r="L393" s="4"/>
      <c r="M393" s="4"/>
      <c r="N393" s="4"/>
    </row>
    <row r="394" spans="2:14" x14ac:dyDescent="0.25">
      <c r="B394" s="21">
        <f t="shared" si="5"/>
        <v>3.8299999999999623</v>
      </c>
      <c r="C394" s="15">
        <f>1/'ANALISI STATICA LINEARE'!$G$17*IF(B394&lt;'ANALISI STATICA LINEARE'!$G$23,'ANALISI STATICA LINEARE'!$G$18*'ANALISI STATICA LINEARE'!$G$21*'ANALISI STATICA LINEARE'!$G$27*'ANALISI STATICA LINEARE'!$G$9*(B394/'ANALISI STATICA LINEARE'!$G$23+1/('ANALISI STATICA LINEARE'!$G$27*'ANALISI STATICA LINEARE'!$G$9)*(1-B394/'ANALISI STATICA LINEARE'!$G$23)),IF(B394&lt;'ANALISI STATICA LINEARE'!$G$24,'ANALISI STATICA LINEARE'!$G$18*'ANALISI STATICA LINEARE'!$G$21*'ANALISI STATICA LINEARE'!$G$27*'ANALISI STATICA LINEARE'!$G$9,IF(B394&lt;'ANALISI STATICA LINEARE'!$G$25,'ANALISI STATICA LINEARE'!$G$18*'ANALISI STATICA LINEARE'!$G$21*'ANALISI STATICA LINEARE'!$G$27*'ANALISI STATICA LINEARE'!$G$9*('ANALISI STATICA LINEARE'!$G$24/B394),'ANALISI STATICA LINEARE'!$G$18*'ANALISI STATICA LINEARE'!$G$21*'ANALISI STATICA LINEARE'!$G$27*'ANALISI STATICA LINEARE'!$G$9*(('ANALISI STATICA LINEARE'!$G$24*'ANALISI STATICA LINEARE'!$G$25)/B394^2))))</f>
        <v>5.0350776249852534E-2</v>
      </c>
      <c r="D394" s="15">
        <f>1/'ANALISI STATICA LINEARE'!$G$17*IF(B394&lt;'ANALISI STATICA LINEARE'!$G$23,'ANALISI STATICA LINEARE'!$G$18*'ANALISI STATICA LINEARE'!$G$21*'ANALISI STATICA LINEARE'!$G$28*'ANALISI STATICA LINEARE'!$G$9*(B394/'ANALISI STATICA LINEARE'!$G$23+1/('ANALISI STATICA LINEARE'!$G$28*'ANALISI STATICA LINEARE'!$G$9)*(1-B394/'ANALISI STATICA LINEARE'!$G$23)),IF(B394&lt;'ANALISI STATICA LINEARE'!$G$24,'ANALISI STATICA LINEARE'!$G$18*'ANALISI STATICA LINEARE'!$G$21*'ANALISI STATICA LINEARE'!$G$28*'ANALISI STATICA LINEARE'!$G$9,IF(B394&lt;'ANALISI STATICA LINEARE'!$G$25,'ANALISI STATICA LINEARE'!$G$18*'ANALISI STATICA LINEARE'!$G$21*'ANALISI STATICA LINEARE'!$G$28*'ANALISI STATICA LINEARE'!$G$9*('ANALISI STATICA LINEARE'!$G$24/B394),'ANALISI STATICA LINEARE'!$G$18*'ANALISI STATICA LINEARE'!$G$21*'ANALISI STATICA LINEARE'!$G$28*'ANALISI STATICA LINEARE'!$G$9*(('ANALISI STATICA LINEARE'!$G$24*'ANALISI STATICA LINEARE'!$G$25)/B394^2))))</f>
        <v>3.3567184166568356E-2</v>
      </c>
      <c r="E394" s="4"/>
      <c r="F394" s="4"/>
      <c r="G394" s="4"/>
      <c r="H394" s="4"/>
      <c r="I394" s="4"/>
      <c r="J394" s="4"/>
      <c r="K394" s="4"/>
      <c r="L394" s="4"/>
      <c r="M394" s="4"/>
      <c r="N394" s="4"/>
    </row>
    <row r="395" spans="2:14" x14ac:dyDescent="0.25">
      <c r="B395" s="21">
        <f t="shared" si="5"/>
        <v>3.8399999999999621</v>
      </c>
      <c r="C395" s="15">
        <f>1/'ANALISI STATICA LINEARE'!$G$17*IF(B395&lt;'ANALISI STATICA LINEARE'!$G$23,'ANALISI STATICA LINEARE'!$G$18*'ANALISI STATICA LINEARE'!$G$21*'ANALISI STATICA LINEARE'!$G$27*'ANALISI STATICA LINEARE'!$G$9*(B395/'ANALISI STATICA LINEARE'!$G$23+1/('ANALISI STATICA LINEARE'!$G$27*'ANALISI STATICA LINEARE'!$G$9)*(1-B395/'ANALISI STATICA LINEARE'!$G$23)),IF(B395&lt;'ANALISI STATICA LINEARE'!$G$24,'ANALISI STATICA LINEARE'!$G$18*'ANALISI STATICA LINEARE'!$G$21*'ANALISI STATICA LINEARE'!$G$27*'ANALISI STATICA LINEARE'!$G$9,IF(B395&lt;'ANALISI STATICA LINEARE'!$G$25,'ANALISI STATICA LINEARE'!$G$18*'ANALISI STATICA LINEARE'!$G$21*'ANALISI STATICA LINEARE'!$G$27*'ANALISI STATICA LINEARE'!$G$9*('ANALISI STATICA LINEARE'!$G$24/B395),'ANALISI STATICA LINEARE'!$G$18*'ANALISI STATICA LINEARE'!$G$21*'ANALISI STATICA LINEARE'!$G$27*'ANALISI STATICA LINEARE'!$G$9*(('ANALISI STATICA LINEARE'!$G$24*'ANALISI STATICA LINEARE'!$G$25)/B395^2))))</f>
        <v>5.0088874086606304E-2</v>
      </c>
      <c r="D395" s="15">
        <f>1/'ANALISI STATICA LINEARE'!$G$17*IF(B395&lt;'ANALISI STATICA LINEARE'!$G$23,'ANALISI STATICA LINEARE'!$G$18*'ANALISI STATICA LINEARE'!$G$21*'ANALISI STATICA LINEARE'!$G$28*'ANALISI STATICA LINEARE'!$G$9*(B395/'ANALISI STATICA LINEARE'!$G$23+1/('ANALISI STATICA LINEARE'!$G$28*'ANALISI STATICA LINEARE'!$G$9)*(1-B395/'ANALISI STATICA LINEARE'!$G$23)),IF(B395&lt;'ANALISI STATICA LINEARE'!$G$24,'ANALISI STATICA LINEARE'!$G$18*'ANALISI STATICA LINEARE'!$G$21*'ANALISI STATICA LINEARE'!$G$28*'ANALISI STATICA LINEARE'!$G$9,IF(B395&lt;'ANALISI STATICA LINEARE'!$G$25,'ANALISI STATICA LINEARE'!$G$18*'ANALISI STATICA LINEARE'!$G$21*'ANALISI STATICA LINEARE'!$G$28*'ANALISI STATICA LINEARE'!$G$9*('ANALISI STATICA LINEARE'!$G$24/B395),'ANALISI STATICA LINEARE'!$G$18*'ANALISI STATICA LINEARE'!$G$21*'ANALISI STATICA LINEARE'!$G$28*'ANALISI STATICA LINEARE'!$G$9*(('ANALISI STATICA LINEARE'!$G$24*'ANALISI STATICA LINEARE'!$G$25)/B395^2))))</f>
        <v>3.33925827244042E-2</v>
      </c>
      <c r="E395" s="4"/>
      <c r="F395" s="4"/>
      <c r="G395" s="4"/>
      <c r="H395" s="4"/>
      <c r="I395" s="4"/>
      <c r="J395" s="4"/>
      <c r="K395" s="4"/>
      <c r="L395" s="4"/>
      <c r="M395" s="4"/>
      <c r="N395" s="4"/>
    </row>
    <row r="396" spans="2:14" x14ac:dyDescent="0.25">
      <c r="B396" s="21">
        <f t="shared" ref="B396:B459" si="6">0.01+B395</f>
        <v>3.8499999999999619</v>
      </c>
      <c r="C396" s="15">
        <f>1/'ANALISI STATICA LINEARE'!$G$17*IF(B396&lt;'ANALISI STATICA LINEARE'!$G$23,'ANALISI STATICA LINEARE'!$G$18*'ANALISI STATICA LINEARE'!$G$21*'ANALISI STATICA LINEARE'!$G$27*'ANALISI STATICA LINEARE'!$G$9*(B396/'ANALISI STATICA LINEARE'!$G$23+1/('ANALISI STATICA LINEARE'!$G$27*'ANALISI STATICA LINEARE'!$G$9)*(1-B396/'ANALISI STATICA LINEARE'!$G$23)),IF(B396&lt;'ANALISI STATICA LINEARE'!$G$24,'ANALISI STATICA LINEARE'!$G$18*'ANALISI STATICA LINEARE'!$G$21*'ANALISI STATICA LINEARE'!$G$27*'ANALISI STATICA LINEARE'!$G$9,IF(B396&lt;'ANALISI STATICA LINEARE'!$G$25,'ANALISI STATICA LINEARE'!$G$18*'ANALISI STATICA LINEARE'!$G$21*'ANALISI STATICA LINEARE'!$G$27*'ANALISI STATICA LINEARE'!$G$9*('ANALISI STATICA LINEARE'!$G$24/B396),'ANALISI STATICA LINEARE'!$G$18*'ANALISI STATICA LINEARE'!$G$21*'ANALISI STATICA LINEARE'!$G$27*'ANALISI STATICA LINEARE'!$G$9*(('ANALISI STATICA LINEARE'!$G$24*'ANALISI STATICA LINEARE'!$G$25)/B396^2))))</f>
        <v>4.9829010067900956E-2</v>
      </c>
      <c r="D396" s="15">
        <f>1/'ANALISI STATICA LINEARE'!$G$17*IF(B396&lt;'ANALISI STATICA LINEARE'!$G$23,'ANALISI STATICA LINEARE'!$G$18*'ANALISI STATICA LINEARE'!$G$21*'ANALISI STATICA LINEARE'!$G$28*'ANALISI STATICA LINEARE'!$G$9*(B396/'ANALISI STATICA LINEARE'!$G$23+1/('ANALISI STATICA LINEARE'!$G$28*'ANALISI STATICA LINEARE'!$G$9)*(1-B396/'ANALISI STATICA LINEARE'!$G$23)),IF(B396&lt;'ANALISI STATICA LINEARE'!$G$24,'ANALISI STATICA LINEARE'!$G$18*'ANALISI STATICA LINEARE'!$G$21*'ANALISI STATICA LINEARE'!$G$28*'ANALISI STATICA LINEARE'!$G$9,IF(B396&lt;'ANALISI STATICA LINEARE'!$G$25,'ANALISI STATICA LINEARE'!$G$18*'ANALISI STATICA LINEARE'!$G$21*'ANALISI STATICA LINEARE'!$G$28*'ANALISI STATICA LINEARE'!$G$9*('ANALISI STATICA LINEARE'!$G$24/B396),'ANALISI STATICA LINEARE'!$G$18*'ANALISI STATICA LINEARE'!$G$21*'ANALISI STATICA LINEARE'!$G$28*'ANALISI STATICA LINEARE'!$G$9*(('ANALISI STATICA LINEARE'!$G$24*'ANALISI STATICA LINEARE'!$G$25)/B396^2))))</f>
        <v>3.3219340045267304E-2</v>
      </c>
      <c r="E396" s="4"/>
      <c r="F396" s="4"/>
      <c r="G396" s="4"/>
      <c r="H396" s="4"/>
      <c r="I396" s="4"/>
      <c r="J396" s="4"/>
      <c r="K396" s="4"/>
      <c r="L396" s="4"/>
      <c r="M396" s="4"/>
      <c r="N396" s="4"/>
    </row>
    <row r="397" spans="2:14" x14ac:dyDescent="0.25">
      <c r="B397" s="21">
        <f t="shared" si="6"/>
        <v>3.8599999999999617</v>
      </c>
      <c r="C397" s="15">
        <f>1/'ANALISI STATICA LINEARE'!$G$17*IF(B397&lt;'ANALISI STATICA LINEARE'!$G$23,'ANALISI STATICA LINEARE'!$G$18*'ANALISI STATICA LINEARE'!$G$21*'ANALISI STATICA LINEARE'!$G$27*'ANALISI STATICA LINEARE'!$G$9*(B397/'ANALISI STATICA LINEARE'!$G$23+1/('ANALISI STATICA LINEARE'!$G$27*'ANALISI STATICA LINEARE'!$G$9)*(1-B397/'ANALISI STATICA LINEARE'!$G$23)),IF(B397&lt;'ANALISI STATICA LINEARE'!$G$24,'ANALISI STATICA LINEARE'!$G$18*'ANALISI STATICA LINEARE'!$G$21*'ANALISI STATICA LINEARE'!$G$27*'ANALISI STATICA LINEARE'!$G$9,IF(B397&lt;'ANALISI STATICA LINEARE'!$G$25,'ANALISI STATICA LINEARE'!$G$18*'ANALISI STATICA LINEARE'!$G$21*'ANALISI STATICA LINEARE'!$G$27*'ANALISI STATICA LINEARE'!$G$9*('ANALISI STATICA LINEARE'!$G$24/B397),'ANALISI STATICA LINEARE'!$G$18*'ANALISI STATICA LINEARE'!$G$21*'ANALISI STATICA LINEARE'!$G$27*'ANALISI STATICA LINEARE'!$G$9*(('ANALISI STATICA LINEARE'!$G$24*'ANALISI STATICA LINEARE'!$G$25)/B397^2))))</f>
        <v>4.957116310044981E-2</v>
      </c>
      <c r="D397" s="15">
        <f>1/'ANALISI STATICA LINEARE'!$G$17*IF(B397&lt;'ANALISI STATICA LINEARE'!$G$23,'ANALISI STATICA LINEARE'!$G$18*'ANALISI STATICA LINEARE'!$G$21*'ANALISI STATICA LINEARE'!$G$28*'ANALISI STATICA LINEARE'!$G$9*(B397/'ANALISI STATICA LINEARE'!$G$23+1/('ANALISI STATICA LINEARE'!$G$28*'ANALISI STATICA LINEARE'!$G$9)*(1-B397/'ANALISI STATICA LINEARE'!$G$23)),IF(B397&lt;'ANALISI STATICA LINEARE'!$G$24,'ANALISI STATICA LINEARE'!$G$18*'ANALISI STATICA LINEARE'!$G$21*'ANALISI STATICA LINEARE'!$G$28*'ANALISI STATICA LINEARE'!$G$9,IF(B397&lt;'ANALISI STATICA LINEARE'!$G$25,'ANALISI STATICA LINEARE'!$G$18*'ANALISI STATICA LINEARE'!$G$21*'ANALISI STATICA LINEARE'!$G$28*'ANALISI STATICA LINEARE'!$G$9*('ANALISI STATICA LINEARE'!$G$24/B397),'ANALISI STATICA LINEARE'!$G$18*'ANALISI STATICA LINEARE'!$G$21*'ANALISI STATICA LINEARE'!$G$28*'ANALISI STATICA LINEARE'!$G$9*(('ANALISI STATICA LINEARE'!$G$24*'ANALISI STATICA LINEARE'!$G$25)/B397^2))))</f>
        <v>3.304744206696654E-2</v>
      </c>
      <c r="E397" s="4"/>
      <c r="F397" s="4"/>
      <c r="G397" s="4"/>
      <c r="H397" s="4"/>
      <c r="I397" s="4"/>
      <c r="J397" s="4"/>
      <c r="K397" s="4"/>
      <c r="L397" s="4"/>
      <c r="M397" s="4"/>
      <c r="N397" s="4"/>
    </row>
    <row r="398" spans="2:14" x14ac:dyDescent="0.25">
      <c r="B398" s="21">
        <f t="shared" si="6"/>
        <v>3.8699999999999615</v>
      </c>
      <c r="C398" s="15">
        <f>1/'ANALISI STATICA LINEARE'!$G$17*IF(B398&lt;'ANALISI STATICA LINEARE'!$G$23,'ANALISI STATICA LINEARE'!$G$18*'ANALISI STATICA LINEARE'!$G$21*'ANALISI STATICA LINEARE'!$G$27*'ANALISI STATICA LINEARE'!$G$9*(B398/'ANALISI STATICA LINEARE'!$G$23+1/('ANALISI STATICA LINEARE'!$G$27*'ANALISI STATICA LINEARE'!$G$9)*(1-B398/'ANALISI STATICA LINEARE'!$G$23)),IF(B398&lt;'ANALISI STATICA LINEARE'!$G$24,'ANALISI STATICA LINEARE'!$G$18*'ANALISI STATICA LINEARE'!$G$21*'ANALISI STATICA LINEARE'!$G$27*'ANALISI STATICA LINEARE'!$G$9,IF(B398&lt;'ANALISI STATICA LINEARE'!$G$25,'ANALISI STATICA LINEARE'!$G$18*'ANALISI STATICA LINEARE'!$G$21*'ANALISI STATICA LINEARE'!$G$27*'ANALISI STATICA LINEARE'!$G$9*('ANALISI STATICA LINEARE'!$G$24/B398),'ANALISI STATICA LINEARE'!$G$18*'ANALISI STATICA LINEARE'!$G$21*'ANALISI STATICA LINEARE'!$G$27*'ANALISI STATICA LINEARE'!$G$9*(('ANALISI STATICA LINEARE'!$G$24*'ANALISI STATICA LINEARE'!$G$25)/B398^2))))</f>
        <v>4.9315312363136694E-2</v>
      </c>
      <c r="D398" s="15">
        <f>1/'ANALISI STATICA LINEARE'!$G$17*IF(B398&lt;'ANALISI STATICA LINEARE'!$G$23,'ANALISI STATICA LINEARE'!$G$18*'ANALISI STATICA LINEARE'!$G$21*'ANALISI STATICA LINEARE'!$G$28*'ANALISI STATICA LINEARE'!$G$9*(B398/'ANALISI STATICA LINEARE'!$G$23+1/('ANALISI STATICA LINEARE'!$G$28*'ANALISI STATICA LINEARE'!$G$9)*(1-B398/'ANALISI STATICA LINEARE'!$G$23)),IF(B398&lt;'ANALISI STATICA LINEARE'!$G$24,'ANALISI STATICA LINEARE'!$G$18*'ANALISI STATICA LINEARE'!$G$21*'ANALISI STATICA LINEARE'!$G$28*'ANALISI STATICA LINEARE'!$G$9,IF(B398&lt;'ANALISI STATICA LINEARE'!$G$25,'ANALISI STATICA LINEARE'!$G$18*'ANALISI STATICA LINEARE'!$G$21*'ANALISI STATICA LINEARE'!$G$28*'ANALISI STATICA LINEARE'!$G$9*('ANALISI STATICA LINEARE'!$G$24/B398),'ANALISI STATICA LINEARE'!$G$18*'ANALISI STATICA LINEARE'!$G$21*'ANALISI STATICA LINEARE'!$G$28*'ANALISI STATICA LINEARE'!$G$9*(('ANALISI STATICA LINEARE'!$G$24*'ANALISI STATICA LINEARE'!$G$25)/B398^2))))</f>
        <v>3.2876874908757799E-2</v>
      </c>
      <c r="E398" s="4"/>
      <c r="F398" s="4"/>
      <c r="G398" s="4"/>
      <c r="H398" s="4"/>
      <c r="I398" s="4"/>
      <c r="J398" s="4"/>
      <c r="K398" s="4"/>
      <c r="L398" s="4"/>
      <c r="M398" s="4"/>
      <c r="N398" s="4"/>
    </row>
    <row r="399" spans="2:14" x14ac:dyDescent="0.25">
      <c r="B399" s="21">
        <f t="shared" si="6"/>
        <v>3.8799999999999613</v>
      </c>
      <c r="C399" s="15">
        <f>1/'ANALISI STATICA LINEARE'!$G$17*IF(B399&lt;'ANALISI STATICA LINEARE'!$G$23,'ANALISI STATICA LINEARE'!$G$18*'ANALISI STATICA LINEARE'!$G$21*'ANALISI STATICA LINEARE'!$G$27*'ANALISI STATICA LINEARE'!$G$9*(B399/'ANALISI STATICA LINEARE'!$G$23+1/('ANALISI STATICA LINEARE'!$G$27*'ANALISI STATICA LINEARE'!$G$9)*(1-B399/'ANALISI STATICA LINEARE'!$G$23)),IF(B399&lt;'ANALISI STATICA LINEARE'!$G$24,'ANALISI STATICA LINEARE'!$G$18*'ANALISI STATICA LINEARE'!$G$21*'ANALISI STATICA LINEARE'!$G$27*'ANALISI STATICA LINEARE'!$G$9,IF(B399&lt;'ANALISI STATICA LINEARE'!$G$25,'ANALISI STATICA LINEARE'!$G$18*'ANALISI STATICA LINEARE'!$G$21*'ANALISI STATICA LINEARE'!$G$27*'ANALISI STATICA LINEARE'!$G$9*('ANALISI STATICA LINEARE'!$G$24/B399),'ANALISI STATICA LINEARE'!$G$18*'ANALISI STATICA LINEARE'!$G$21*'ANALISI STATICA LINEARE'!$G$27*'ANALISI STATICA LINEARE'!$G$9*(('ANALISI STATICA LINEARE'!$G$24*'ANALISI STATICA LINEARE'!$G$25)/B399^2))))</f>
        <v>4.9061437302812615E-2</v>
      </c>
      <c r="D399" s="15">
        <f>1/'ANALISI STATICA LINEARE'!$G$17*IF(B399&lt;'ANALISI STATICA LINEARE'!$G$23,'ANALISI STATICA LINEARE'!$G$18*'ANALISI STATICA LINEARE'!$G$21*'ANALISI STATICA LINEARE'!$G$28*'ANALISI STATICA LINEARE'!$G$9*(B399/'ANALISI STATICA LINEARE'!$G$23+1/('ANALISI STATICA LINEARE'!$G$28*'ANALISI STATICA LINEARE'!$G$9)*(1-B399/'ANALISI STATICA LINEARE'!$G$23)),IF(B399&lt;'ANALISI STATICA LINEARE'!$G$24,'ANALISI STATICA LINEARE'!$G$18*'ANALISI STATICA LINEARE'!$G$21*'ANALISI STATICA LINEARE'!$G$28*'ANALISI STATICA LINEARE'!$G$9,IF(B399&lt;'ANALISI STATICA LINEARE'!$G$25,'ANALISI STATICA LINEARE'!$G$18*'ANALISI STATICA LINEARE'!$G$21*'ANALISI STATICA LINEARE'!$G$28*'ANALISI STATICA LINEARE'!$G$9*('ANALISI STATICA LINEARE'!$G$24/B399),'ANALISI STATICA LINEARE'!$G$18*'ANALISI STATICA LINEARE'!$G$21*'ANALISI STATICA LINEARE'!$G$28*'ANALISI STATICA LINEARE'!$G$9*(('ANALISI STATICA LINEARE'!$G$24*'ANALISI STATICA LINEARE'!$G$25)/B399^2))))</f>
        <v>3.2707624868541736E-2</v>
      </c>
      <c r="E399" s="4"/>
      <c r="F399" s="4"/>
      <c r="G399" s="4"/>
      <c r="H399" s="4"/>
      <c r="I399" s="4"/>
      <c r="J399" s="4"/>
      <c r="K399" s="4"/>
      <c r="L399" s="4"/>
      <c r="M399" s="4"/>
      <c r="N399" s="4"/>
    </row>
    <row r="400" spans="2:14" x14ac:dyDescent="0.25">
      <c r="B400" s="21">
        <f t="shared" si="6"/>
        <v>3.889999999999961</v>
      </c>
      <c r="C400" s="15">
        <f>1/'ANALISI STATICA LINEARE'!$G$17*IF(B400&lt;'ANALISI STATICA LINEARE'!$G$23,'ANALISI STATICA LINEARE'!$G$18*'ANALISI STATICA LINEARE'!$G$21*'ANALISI STATICA LINEARE'!$G$27*'ANALISI STATICA LINEARE'!$G$9*(B400/'ANALISI STATICA LINEARE'!$G$23+1/('ANALISI STATICA LINEARE'!$G$27*'ANALISI STATICA LINEARE'!$G$9)*(1-B400/'ANALISI STATICA LINEARE'!$G$23)),IF(B400&lt;'ANALISI STATICA LINEARE'!$G$24,'ANALISI STATICA LINEARE'!$G$18*'ANALISI STATICA LINEARE'!$G$21*'ANALISI STATICA LINEARE'!$G$27*'ANALISI STATICA LINEARE'!$G$9,IF(B400&lt;'ANALISI STATICA LINEARE'!$G$25,'ANALISI STATICA LINEARE'!$G$18*'ANALISI STATICA LINEARE'!$G$21*'ANALISI STATICA LINEARE'!$G$27*'ANALISI STATICA LINEARE'!$G$9*('ANALISI STATICA LINEARE'!$G$24/B400),'ANALISI STATICA LINEARE'!$G$18*'ANALISI STATICA LINEARE'!$G$21*'ANALISI STATICA LINEARE'!$G$27*'ANALISI STATICA LINEARE'!$G$9*(('ANALISI STATICA LINEARE'!$G$24*'ANALISI STATICA LINEARE'!$G$25)/B400^2))))</f>
        <v>4.8809517630167797E-2</v>
      </c>
      <c r="D400" s="15">
        <f>1/'ANALISI STATICA LINEARE'!$G$17*IF(B400&lt;'ANALISI STATICA LINEARE'!$G$23,'ANALISI STATICA LINEARE'!$G$18*'ANALISI STATICA LINEARE'!$G$21*'ANALISI STATICA LINEARE'!$G$28*'ANALISI STATICA LINEARE'!$G$9*(B400/'ANALISI STATICA LINEARE'!$G$23+1/('ANALISI STATICA LINEARE'!$G$28*'ANALISI STATICA LINEARE'!$G$9)*(1-B400/'ANALISI STATICA LINEARE'!$G$23)),IF(B400&lt;'ANALISI STATICA LINEARE'!$G$24,'ANALISI STATICA LINEARE'!$G$18*'ANALISI STATICA LINEARE'!$G$21*'ANALISI STATICA LINEARE'!$G$28*'ANALISI STATICA LINEARE'!$G$9,IF(B400&lt;'ANALISI STATICA LINEARE'!$G$25,'ANALISI STATICA LINEARE'!$G$18*'ANALISI STATICA LINEARE'!$G$21*'ANALISI STATICA LINEARE'!$G$28*'ANALISI STATICA LINEARE'!$G$9*('ANALISI STATICA LINEARE'!$G$24/B400),'ANALISI STATICA LINEARE'!$G$18*'ANALISI STATICA LINEARE'!$G$21*'ANALISI STATICA LINEARE'!$G$28*'ANALISI STATICA LINEARE'!$G$9*(('ANALISI STATICA LINEARE'!$G$24*'ANALISI STATICA LINEARE'!$G$25)/B400^2))))</f>
        <v>3.2539678420111864E-2</v>
      </c>
      <c r="E400" s="4"/>
      <c r="F400" s="4"/>
      <c r="G400" s="4"/>
      <c r="H400" s="4"/>
      <c r="I400" s="4"/>
      <c r="J400" s="4"/>
      <c r="K400" s="4"/>
      <c r="L400" s="4"/>
      <c r="M400" s="4"/>
      <c r="N400" s="4"/>
    </row>
    <row r="401" spans="2:14" x14ac:dyDescent="0.25">
      <c r="B401" s="21">
        <f t="shared" si="6"/>
        <v>3.8999999999999608</v>
      </c>
      <c r="C401" s="15">
        <f>1/'ANALISI STATICA LINEARE'!$G$17*IF(B401&lt;'ANALISI STATICA LINEARE'!$G$23,'ANALISI STATICA LINEARE'!$G$18*'ANALISI STATICA LINEARE'!$G$21*'ANALISI STATICA LINEARE'!$G$27*'ANALISI STATICA LINEARE'!$G$9*(B401/'ANALISI STATICA LINEARE'!$G$23+1/('ANALISI STATICA LINEARE'!$G$27*'ANALISI STATICA LINEARE'!$G$9)*(1-B401/'ANALISI STATICA LINEARE'!$G$23)),IF(B401&lt;'ANALISI STATICA LINEARE'!$G$24,'ANALISI STATICA LINEARE'!$G$18*'ANALISI STATICA LINEARE'!$G$21*'ANALISI STATICA LINEARE'!$G$27*'ANALISI STATICA LINEARE'!$G$9,IF(B401&lt;'ANALISI STATICA LINEARE'!$G$25,'ANALISI STATICA LINEARE'!$G$18*'ANALISI STATICA LINEARE'!$G$21*'ANALISI STATICA LINEARE'!$G$27*'ANALISI STATICA LINEARE'!$G$9*('ANALISI STATICA LINEARE'!$G$24/B401),'ANALISI STATICA LINEARE'!$G$18*'ANALISI STATICA LINEARE'!$G$21*'ANALISI STATICA LINEARE'!$G$27*'ANALISI STATICA LINEARE'!$G$9*(('ANALISI STATICA LINEARE'!$G$24*'ANALISI STATICA LINEARE'!$G$25)/B401^2))))</f>
        <v>4.8559533315677993E-2</v>
      </c>
      <c r="D401" s="15">
        <f>1/'ANALISI STATICA LINEARE'!$G$17*IF(B401&lt;'ANALISI STATICA LINEARE'!$G$23,'ANALISI STATICA LINEARE'!$G$18*'ANALISI STATICA LINEARE'!$G$21*'ANALISI STATICA LINEARE'!$G$28*'ANALISI STATICA LINEARE'!$G$9*(B401/'ANALISI STATICA LINEARE'!$G$23+1/('ANALISI STATICA LINEARE'!$G$28*'ANALISI STATICA LINEARE'!$G$9)*(1-B401/'ANALISI STATICA LINEARE'!$G$23)),IF(B401&lt;'ANALISI STATICA LINEARE'!$G$24,'ANALISI STATICA LINEARE'!$G$18*'ANALISI STATICA LINEARE'!$G$21*'ANALISI STATICA LINEARE'!$G$28*'ANALISI STATICA LINEARE'!$G$9,IF(B401&lt;'ANALISI STATICA LINEARE'!$G$25,'ANALISI STATICA LINEARE'!$G$18*'ANALISI STATICA LINEARE'!$G$21*'ANALISI STATICA LINEARE'!$G$28*'ANALISI STATICA LINEARE'!$G$9*('ANALISI STATICA LINEARE'!$G$24/B401),'ANALISI STATICA LINEARE'!$G$18*'ANALISI STATICA LINEARE'!$G$21*'ANALISI STATICA LINEARE'!$G$28*'ANALISI STATICA LINEARE'!$G$9*(('ANALISI STATICA LINEARE'!$G$24*'ANALISI STATICA LINEARE'!$G$25)/B401^2))))</f>
        <v>3.237302221045199E-2</v>
      </c>
      <c r="E401" s="4"/>
      <c r="F401" s="4"/>
      <c r="G401" s="4"/>
      <c r="H401" s="4"/>
      <c r="I401" s="4"/>
      <c r="J401" s="4"/>
      <c r="K401" s="4"/>
      <c r="L401" s="4"/>
      <c r="M401" s="4"/>
      <c r="N401" s="4"/>
    </row>
    <row r="402" spans="2:14" x14ac:dyDescent="0.25">
      <c r="B402" s="21">
        <f t="shared" si="6"/>
        <v>3.9099999999999606</v>
      </c>
      <c r="C402" s="15">
        <f>1/'ANALISI STATICA LINEARE'!$G$17*IF(B402&lt;'ANALISI STATICA LINEARE'!$G$23,'ANALISI STATICA LINEARE'!$G$18*'ANALISI STATICA LINEARE'!$G$21*'ANALISI STATICA LINEARE'!$G$27*'ANALISI STATICA LINEARE'!$G$9*(B402/'ANALISI STATICA LINEARE'!$G$23+1/('ANALISI STATICA LINEARE'!$G$27*'ANALISI STATICA LINEARE'!$G$9)*(1-B402/'ANALISI STATICA LINEARE'!$G$23)),IF(B402&lt;'ANALISI STATICA LINEARE'!$G$24,'ANALISI STATICA LINEARE'!$G$18*'ANALISI STATICA LINEARE'!$G$21*'ANALISI STATICA LINEARE'!$G$27*'ANALISI STATICA LINEARE'!$G$9,IF(B402&lt;'ANALISI STATICA LINEARE'!$G$25,'ANALISI STATICA LINEARE'!$G$18*'ANALISI STATICA LINEARE'!$G$21*'ANALISI STATICA LINEARE'!$G$27*'ANALISI STATICA LINEARE'!$G$9*('ANALISI STATICA LINEARE'!$G$24/B402),'ANALISI STATICA LINEARE'!$G$18*'ANALISI STATICA LINEARE'!$G$21*'ANALISI STATICA LINEARE'!$G$27*'ANALISI STATICA LINEARE'!$G$9*(('ANALISI STATICA LINEARE'!$G$24*'ANALISI STATICA LINEARE'!$G$25)/B402^2))))</f>
        <v>4.8311464585622944E-2</v>
      </c>
      <c r="D402" s="15">
        <f>1/'ANALISI STATICA LINEARE'!$G$17*IF(B402&lt;'ANALISI STATICA LINEARE'!$G$23,'ANALISI STATICA LINEARE'!$G$18*'ANALISI STATICA LINEARE'!$G$21*'ANALISI STATICA LINEARE'!$G$28*'ANALISI STATICA LINEARE'!$G$9*(B402/'ANALISI STATICA LINEARE'!$G$23+1/('ANALISI STATICA LINEARE'!$G$28*'ANALISI STATICA LINEARE'!$G$9)*(1-B402/'ANALISI STATICA LINEARE'!$G$23)),IF(B402&lt;'ANALISI STATICA LINEARE'!$G$24,'ANALISI STATICA LINEARE'!$G$18*'ANALISI STATICA LINEARE'!$G$21*'ANALISI STATICA LINEARE'!$G$28*'ANALISI STATICA LINEARE'!$G$9,IF(B402&lt;'ANALISI STATICA LINEARE'!$G$25,'ANALISI STATICA LINEARE'!$G$18*'ANALISI STATICA LINEARE'!$G$21*'ANALISI STATICA LINEARE'!$G$28*'ANALISI STATICA LINEARE'!$G$9*('ANALISI STATICA LINEARE'!$G$24/B402),'ANALISI STATICA LINEARE'!$G$18*'ANALISI STATICA LINEARE'!$G$21*'ANALISI STATICA LINEARE'!$G$28*'ANALISI STATICA LINEARE'!$G$9*(('ANALISI STATICA LINEARE'!$G$24*'ANALISI STATICA LINEARE'!$G$25)/B402^2))))</f>
        <v>3.2207643057081958E-2</v>
      </c>
      <c r="E402" s="4"/>
      <c r="F402" s="4"/>
      <c r="G402" s="4"/>
      <c r="H402" s="4"/>
      <c r="I402" s="4"/>
      <c r="J402" s="4"/>
      <c r="K402" s="4"/>
      <c r="L402" s="4"/>
      <c r="M402" s="4"/>
      <c r="N402" s="4"/>
    </row>
    <row r="403" spans="2:14" x14ac:dyDescent="0.25">
      <c r="B403" s="21">
        <f t="shared" si="6"/>
        <v>3.9199999999999604</v>
      </c>
      <c r="C403" s="15">
        <f>1/'ANALISI STATICA LINEARE'!$G$17*IF(B403&lt;'ANALISI STATICA LINEARE'!$G$23,'ANALISI STATICA LINEARE'!$G$18*'ANALISI STATICA LINEARE'!$G$21*'ANALISI STATICA LINEARE'!$G$27*'ANALISI STATICA LINEARE'!$G$9*(B403/'ANALISI STATICA LINEARE'!$G$23+1/('ANALISI STATICA LINEARE'!$G$27*'ANALISI STATICA LINEARE'!$G$9)*(1-B403/'ANALISI STATICA LINEARE'!$G$23)),IF(B403&lt;'ANALISI STATICA LINEARE'!$G$24,'ANALISI STATICA LINEARE'!$G$18*'ANALISI STATICA LINEARE'!$G$21*'ANALISI STATICA LINEARE'!$G$27*'ANALISI STATICA LINEARE'!$G$9,IF(B403&lt;'ANALISI STATICA LINEARE'!$G$25,'ANALISI STATICA LINEARE'!$G$18*'ANALISI STATICA LINEARE'!$G$21*'ANALISI STATICA LINEARE'!$G$27*'ANALISI STATICA LINEARE'!$G$9*('ANALISI STATICA LINEARE'!$G$24/B403),'ANALISI STATICA LINEARE'!$G$18*'ANALISI STATICA LINEARE'!$G$21*'ANALISI STATICA LINEARE'!$G$27*'ANALISI STATICA LINEARE'!$G$9*(('ANALISI STATICA LINEARE'!$G$24*'ANALISI STATICA LINEARE'!$G$25)/B403^2))))</f>
        <v>4.806529191817617E-2</v>
      </c>
      <c r="D403" s="15">
        <f>1/'ANALISI STATICA LINEARE'!$G$17*IF(B403&lt;'ANALISI STATICA LINEARE'!$G$23,'ANALISI STATICA LINEARE'!$G$18*'ANALISI STATICA LINEARE'!$G$21*'ANALISI STATICA LINEARE'!$G$28*'ANALISI STATICA LINEARE'!$G$9*(B403/'ANALISI STATICA LINEARE'!$G$23+1/('ANALISI STATICA LINEARE'!$G$28*'ANALISI STATICA LINEARE'!$G$9)*(1-B403/'ANALISI STATICA LINEARE'!$G$23)),IF(B403&lt;'ANALISI STATICA LINEARE'!$G$24,'ANALISI STATICA LINEARE'!$G$18*'ANALISI STATICA LINEARE'!$G$21*'ANALISI STATICA LINEARE'!$G$28*'ANALISI STATICA LINEARE'!$G$9,IF(B403&lt;'ANALISI STATICA LINEARE'!$G$25,'ANALISI STATICA LINEARE'!$G$18*'ANALISI STATICA LINEARE'!$G$21*'ANALISI STATICA LINEARE'!$G$28*'ANALISI STATICA LINEARE'!$G$9*('ANALISI STATICA LINEARE'!$G$24/B403),'ANALISI STATICA LINEARE'!$G$18*'ANALISI STATICA LINEARE'!$G$21*'ANALISI STATICA LINEARE'!$G$28*'ANALISI STATICA LINEARE'!$G$9*(('ANALISI STATICA LINEARE'!$G$24*'ANALISI STATICA LINEARE'!$G$25)/B403^2))))</f>
        <v>3.2043527945450775E-2</v>
      </c>
      <c r="E403" s="4"/>
      <c r="F403" s="4"/>
      <c r="G403" s="4"/>
      <c r="H403" s="4"/>
      <c r="I403" s="4"/>
      <c r="J403" s="4"/>
      <c r="K403" s="4"/>
      <c r="L403" s="4"/>
      <c r="M403" s="4"/>
      <c r="N403" s="4"/>
    </row>
    <row r="404" spans="2:14" x14ac:dyDescent="0.25">
      <c r="B404" s="21">
        <f t="shared" si="6"/>
        <v>3.9299999999999602</v>
      </c>
      <c r="C404" s="15">
        <f>1/'ANALISI STATICA LINEARE'!$G$17*IF(B404&lt;'ANALISI STATICA LINEARE'!$G$23,'ANALISI STATICA LINEARE'!$G$18*'ANALISI STATICA LINEARE'!$G$21*'ANALISI STATICA LINEARE'!$G$27*'ANALISI STATICA LINEARE'!$G$9*(B404/'ANALISI STATICA LINEARE'!$G$23+1/('ANALISI STATICA LINEARE'!$G$27*'ANALISI STATICA LINEARE'!$G$9)*(1-B404/'ANALISI STATICA LINEARE'!$G$23)),IF(B404&lt;'ANALISI STATICA LINEARE'!$G$24,'ANALISI STATICA LINEARE'!$G$18*'ANALISI STATICA LINEARE'!$G$21*'ANALISI STATICA LINEARE'!$G$27*'ANALISI STATICA LINEARE'!$G$9,IF(B404&lt;'ANALISI STATICA LINEARE'!$G$25,'ANALISI STATICA LINEARE'!$G$18*'ANALISI STATICA LINEARE'!$G$21*'ANALISI STATICA LINEARE'!$G$27*'ANALISI STATICA LINEARE'!$G$9*('ANALISI STATICA LINEARE'!$G$24/B404),'ANALISI STATICA LINEARE'!$G$18*'ANALISI STATICA LINEARE'!$G$21*'ANALISI STATICA LINEARE'!$G$27*'ANALISI STATICA LINEARE'!$G$9*(('ANALISI STATICA LINEARE'!$G$24*'ANALISI STATICA LINEARE'!$G$25)/B404^2))))</f>
        <v>4.7820996039564016E-2</v>
      </c>
      <c r="D404" s="15">
        <f>1/'ANALISI STATICA LINEARE'!$G$17*IF(B404&lt;'ANALISI STATICA LINEARE'!$G$23,'ANALISI STATICA LINEARE'!$G$18*'ANALISI STATICA LINEARE'!$G$21*'ANALISI STATICA LINEARE'!$G$28*'ANALISI STATICA LINEARE'!$G$9*(B404/'ANALISI STATICA LINEARE'!$G$23+1/('ANALISI STATICA LINEARE'!$G$28*'ANALISI STATICA LINEARE'!$G$9)*(1-B404/'ANALISI STATICA LINEARE'!$G$23)),IF(B404&lt;'ANALISI STATICA LINEARE'!$G$24,'ANALISI STATICA LINEARE'!$G$18*'ANALISI STATICA LINEARE'!$G$21*'ANALISI STATICA LINEARE'!$G$28*'ANALISI STATICA LINEARE'!$G$9,IF(B404&lt;'ANALISI STATICA LINEARE'!$G$25,'ANALISI STATICA LINEARE'!$G$18*'ANALISI STATICA LINEARE'!$G$21*'ANALISI STATICA LINEARE'!$G$28*'ANALISI STATICA LINEARE'!$G$9*('ANALISI STATICA LINEARE'!$G$24/B404),'ANALISI STATICA LINEARE'!$G$18*'ANALISI STATICA LINEARE'!$G$21*'ANALISI STATICA LINEARE'!$G$28*'ANALISI STATICA LINEARE'!$G$9*(('ANALISI STATICA LINEARE'!$G$24*'ANALISI STATICA LINEARE'!$G$25)/B404^2))))</f>
        <v>3.1880664026376002E-2</v>
      </c>
      <c r="E404" s="4"/>
      <c r="F404" s="4"/>
      <c r="G404" s="4"/>
      <c r="H404" s="4"/>
      <c r="I404" s="4"/>
      <c r="J404" s="4"/>
      <c r="K404" s="4"/>
      <c r="L404" s="4"/>
      <c r="M404" s="4"/>
      <c r="N404" s="4"/>
    </row>
    <row r="405" spans="2:14" x14ac:dyDescent="0.25">
      <c r="B405" s="21">
        <f t="shared" si="6"/>
        <v>3.93999999999996</v>
      </c>
      <c r="C405" s="15">
        <f>1/'ANALISI STATICA LINEARE'!$G$17*IF(B405&lt;'ANALISI STATICA LINEARE'!$G$23,'ANALISI STATICA LINEARE'!$G$18*'ANALISI STATICA LINEARE'!$G$21*'ANALISI STATICA LINEARE'!$G$27*'ANALISI STATICA LINEARE'!$G$9*(B405/'ANALISI STATICA LINEARE'!$G$23+1/('ANALISI STATICA LINEARE'!$G$27*'ANALISI STATICA LINEARE'!$G$9)*(1-B405/'ANALISI STATICA LINEARE'!$G$23)),IF(B405&lt;'ANALISI STATICA LINEARE'!$G$24,'ANALISI STATICA LINEARE'!$G$18*'ANALISI STATICA LINEARE'!$G$21*'ANALISI STATICA LINEARE'!$G$27*'ANALISI STATICA LINEARE'!$G$9,IF(B405&lt;'ANALISI STATICA LINEARE'!$G$25,'ANALISI STATICA LINEARE'!$G$18*'ANALISI STATICA LINEARE'!$G$21*'ANALISI STATICA LINEARE'!$G$27*'ANALISI STATICA LINEARE'!$G$9*('ANALISI STATICA LINEARE'!$G$24/B405),'ANALISI STATICA LINEARE'!$G$18*'ANALISI STATICA LINEARE'!$G$21*'ANALISI STATICA LINEARE'!$G$27*'ANALISI STATICA LINEARE'!$G$9*(('ANALISI STATICA LINEARE'!$G$24*'ANALISI STATICA LINEARE'!$G$25)/B405^2))))</f>
        <v>4.7578557920293127E-2</v>
      </c>
      <c r="D405" s="15">
        <f>1/'ANALISI STATICA LINEARE'!$G$17*IF(B405&lt;'ANALISI STATICA LINEARE'!$G$23,'ANALISI STATICA LINEARE'!$G$18*'ANALISI STATICA LINEARE'!$G$21*'ANALISI STATICA LINEARE'!$G$28*'ANALISI STATICA LINEARE'!$G$9*(B405/'ANALISI STATICA LINEARE'!$G$23+1/('ANALISI STATICA LINEARE'!$G$28*'ANALISI STATICA LINEARE'!$G$9)*(1-B405/'ANALISI STATICA LINEARE'!$G$23)),IF(B405&lt;'ANALISI STATICA LINEARE'!$G$24,'ANALISI STATICA LINEARE'!$G$18*'ANALISI STATICA LINEARE'!$G$21*'ANALISI STATICA LINEARE'!$G$28*'ANALISI STATICA LINEARE'!$G$9,IF(B405&lt;'ANALISI STATICA LINEARE'!$G$25,'ANALISI STATICA LINEARE'!$G$18*'ANALISI STATICA LINEARE'!$G$21*'ANALISI STATICA LINEARE'!$G$28*'ANALISI STATICA LINEARE'!$G$9*('ANALISI STATICA LINEARE'!$G$24/B405),'ANALISI STATICA LINEARE'!$G$18*'ANALISI STATICA LINEARE'!$G$21*'ANALISI STATICA LINEARE'!$G$28*'ANALISI STATICA LINEARE'!$G$9*(('ANALISI STATICA LINEARE'!$G$24*'ANALISI STATICA LINEARE'!$G$25)/B405^2))))</f>
        <v>3.1719038613528747E-2</v>
      </c>
      <c r="E405" s="4"/>
      <c r="F405" s="4"/>
      <c r="G405" s="4"/>
      <c r="H405" s="4"/>
      <c r="I405" s="4"/>
      <c r="J405" s="4"/>
      <c r="K405" s="4"/>
      <c r="L405" s="4"/>
      <c r="M405" s="4"/>
      <c r="N405" s="4"/>
    </row>
    <row r="406" spans="2:14" x14ac:dyDescent="0.25">
      <c r="B406" s="21">
        <f t="shared" si="6"/>
        <v>3.9499999999999598</v>
      </c>
      <c r="C406" s="15">
        <f>1/'ANALISI STATICA LINEARE'!$G$17*IF(B406&lt;'ANALISI STATICA LINEARE'!$G$23,'ANALISI STATICA LINEARE'!$G$18*'ANALISI STATICA LINEARE'!$G$21*'ANALISI STATICA LINEARE'!$G$27*'ANALISI STATICA LINEARE'!$G$9*(B406/'ANALISI STATICA LINEARE'!$G$23+1/('ANALISI STATICA LINEARE'!$G$27*'ANALISI STATICA LINEARE'!$G$9)*(1-B406/'ANALISI STATICA LINEARE'!$G$23)),IF(B406&lt;'ANALISI STATICA LINEARE'!$G$24,'ANALISI STATICA LINEARE'!$G$18*'ANALISI STATICA LINEARE'!$G$21*'ANALISI STATICA LINEARE'!$G$27*'ANALISI STATICA LINEARE'!$G$9,IF(B406&lt;'ANALISI STATICA LINEARE'!$G$25,'ANALISI STATICA LINEARE'!$G$18*'ANALISI STATICA LINEARE'!$G$21*'ANALISI STATICA LINEARE'!$G$27*'ANALISI STATICA LINEARE'!$G$9*('ANALISI STATICA LINEARE'!$G$24/B406),'ANALISI STATICA LINEARE'!$G$18*'ANALISI STATICA LINEARE'!$G$21*'ANALISI STATICA LINEARE'!$G$27*'ANALISI STATICA LINEARE'!$G$9*(('ANALISI STATICA LINEARE'!$G$24*'ANALISI STATICA LINEARE'!$G$25)/B406^2))))</f>
        <v>4.733795877144447E-2</v>
      </c>
      <c r="D406" s="15">
        <f>1/'ANALISI STATICA LINEARE'!$G$17*IF(B406&lt;'ANALISI STATICA LINEARE'!$G$23,'ANALISI STATICA LINEARE'!$G$18*'ANALISI STATICA LINEARE'!$G$21*'ANALISI STATICA LINEARE'!$G$28*'ANALISI STATICA LINEARE'!$G$9*(B406/'ANALISI STATICA LINEARE'!$G$23+1/('ANALISI STATICA LINEARE'!$G$28*'ANALISI STATICA LINEARE'!$G$9)*(1-B406/'ANALISI STATICA LINEARE'!$G$23)),IF(B406&lt;'ANALISI STATICA LINEARE'!$G$24,'ANALISI STATICA LINEARE'!$G$18*'ANALISI STATICA LINEARE'!$G$21*'ANALISI STATICA LINEARE'!$G$28*'ANALISI STATICA LINEARE'!$G$9,IF(B406&lt;'ANALISI STATICA LINEARE'!$G$25,'ANALISI STATICA LINEARE'!$G$18*'ANALISI STATICA LINEARE'!$G$21*'ANALISI STATICA LINEARE'!$G$28*'ANALISI STATICA LINEARE'!$G$9*('ANALISI STATICA LINEARE'!$G$24/B406),'ANALISI STATICA LINEARE'!$G$18*'ANALISI STATICA LINEARE'!$G$21*'ANALISI STATICA LINEARE'!$G$28*'ANALISI STATICA LINEARE'!$G$9*(('ANALISI STATICA LINEARE'!$G$24*'ANALISI STATICA LINEARE'!$G$25)/B406^2))))</f>
        <v>3.155863918096298E-2</v>
      </c>
      <c r="E406" s="4"/>
      <c r="F406" s="4"/>
      <c r="G406" s="4"/>
      <c r="H406" s="4"/>
      <c r="I406" s="4"/>
      <c r="J406" s="4"/>
      <c r="K406" s="4"/>
      <c r="L406" s="4"/>
      <c r="M406" s="4"/>
      <c r="N406" s="4"/>
    </row>
    <row r="407" spans="2:14" x14ac:dyDescent="0.25">
      <c r="B407" s="21">
        <f t="shared" si="6"/>
        <v>3.9599999999999596</v>
      </c>
      <c r="C407" s="15">
        <f>1/'ANALISI STATICA LINEARE'!$G$17*IF(B407&lt;'ANALISI STATICA LINEARE'!$G$23,'ANALISI STATICA LINEARE'!$G$18*'ANALISI STATICA LINEARE'!$G$21*'ANALISI STATICA LINEARE'!$G$27*'ANALISI STATICA LINEARE'!$G$9*(B407/'ANALISI STATICA LINEARE'!$G$23+1/('ANALISI STATICA LINEARE'!$G$27*'ANALISI STATICA LINEARE'!$G$9)*(1-B407/'ANALISI STATICA LINEARE'!$G$23)),IF(B407&lt;'ANALISI STATICA LINEARE'!$G$24,'ANALISI STATICA LINEARE'!$G$18*'ANALISI STATICA LINEARE'!$G$21*'ANALISI STATICA LINEARE'!$G$27*'ANALISI STATICA LINEARE'!$G$9,IF(B407&lt;'ANALISI STATICA LINEARE'!$G$25,'ANALISI STATICA LINEARE'!$G$18*'ANALISI STATICA LINEARE'!$G$21*'ANALISI STATICA LINEARE'!$G$27*'ANALISI STATICA LINEARE'!$G$9*('ANALISI STATICA LINEARE'!$G$24/B407),'ANALISI STATICA LINEARE'!$G$18*'ANALISI STATICA LINEARE'!$G$21*'ANALISI STATICA LINEARE'!$G$27*'ANALISI STATICA LINEARE'!$G$9*(('ANALISI STATICA LINEARE'!$G$24*'ANALISI STATICA LINEARE'!$G$25)/B407^2))))</f>
        <v>4.7099180041032959E-2</v>
      </c>
      <c r="D407" s="15">
        <f>1/'ANALISI STATICA LINEARE'!$G$17*IF(B407&lt;'ANALISI STATICA LINEARE'!$G$23,'ANALISI STATICA LINEARE'!$G$18*'ANALISI STATICA LINEARE'!$G$21*'ANALISI STATICA LINEARE'!$G$28*'ANALISI STATICA LINEARE'!$G$9*(B407/'ANALISI STATICA LINEARE'!$G$23+1/('ANALISI STATICA LINEARE'!$G$28*'ANALISI STATICA LINEARE'!$G$9)*(1-B407/'ANALISI STATICA LINEARE'!$G$23)),IF(B407&lt;'ANALISI STATICA LINEARE'!$G$24,'ANALISI STATICA LINEARE'!$G$18*'ANALISI STATICA LINEARE'!$G$21*'ANALISI STATICA LINEARE'!$G$28*'ANALISI STATICA LINEARE'!$G$9,IF(B407&lt;'ANALISI STATICA LINEARE'!$G$25,'ANALISI STATICA LINEARE'!$G$18*'ANALISI STATICA LINEARE'!$G$21*'ANALISI STATICA LINEARE'!$G$28*'ANALISI STATICA LINEARE'!$G$9*('ANALISI STATICA LINEARE'!$G$24/B407),'ANALISI STATICA LINEARE'!$G$18*'ANALISI STATICA LINEARE'!$G$21*'ANALISI STATICA LINEARE'!$G$28*'ANALISI STATICA LINEARE'!$G$9*(('ANALISI STATICA LINEARE'!$G$24*'ANALISI STATICA LINEARE'!$G$25)/B407^2))))</f>
        <v>3.1399453360688639E-2</v>
      </c>
      <c r="E407" s="4"/>
      <c r="F407" s="4"/>
      <c r="G407" s="4"/>
      <c r="H407" s="4"/>
      <c r="I407" s="4"/>
      <c r="J407" s="4"/>
      <c r="K407" s="4"/>
      <c r="L407" s="4"/>
      <c r="M407" s="4"/>
      <c r="N407" s="4"/>
    </row>
    <row r="408" spans="2:14" x14ac:dyDescent="0.25">
      <c r="B408" s="21">
        <f t="shared" si="6"/>
        <v>3.9699999999999593</v>
      </c>
      <c r="C408" s="15">
        <f>1/'ANALISI STATICA LINEARE'!$G$17*IF(B408&lt;'ANALISI STATICA LINEARE'!$G$23,'ANALISI STATICA LINEARE'!$G$18*'ANALISI STATICA LINEARE'!$G$21*'ANALISI STATICA LINEARE'!$G$27*'ANALISI STATICA LINEARE'!$G$9*(B408/'ANALISI STATICA LINEARE'!$G$23+1/('ANALISI STATICA LINEARE'!$G$27*'ANALISI STATICA LINEARE'!$G$9)*(1-B408/'ANALISI STATICA LINEARE'!$G$23)),IF(B408&lt;'ANALISI STATICA LINEARE'!$G$24,'ANALISI STATICA LINEARE'!$G$18*'ANALISI STATICA LINEARE'!$G$21*'ANALISI STATICA LINEARE'!$G$27*'ANALISI STATICA LINEARE'!$G$9,IF(B408&lt;'ANALISI STATICA LINEARE'!$G$25,'ANALISI STATICA LINEARE'!$G$18*'ANALISI STATICA LINEARE'!$G$21*'ANALISI STATICA LINEARE'!$G$27*'ANALISI STATICA LINEARE'!$G$9*('ANALISI STATICA LINEARE'!$G$24/B408),'ANALISI STATICA LINEARE'!$G$18*'ANALISI STATICA LINEARE'!$G$21*'ANALISI STATICA LINEARE'!$G$27*'ANALISI STATICA LINEARE'!$G$9*(('ANALISI STATICA LINEARE'!$G$24*'ANALISI STATICA LINEARE'!$G$25)/B408^2))))</f>
        <v>4.6862203410431034E-2</v>
      </c>
      <c r="D408" s="15">
        <f>1/'ANALISI STATICA LINEARE'!$G$17*IF(B408&lt;'ANALISI STATICA LINEARE'!$G$23,'ANALISI STATICA LINEARE'!$G$18*'ANALISI STATICA LINEARE'!$G$21*'ANALISI STATICA LINEARE'!$G$28*'ANALISI STATICA LINEARE'!$G$9*(B408/'ANALISI STATICA LINEARE'!$G$23+1/('ANALISI STATICA LINEARE'!$G$28*'ANALISI STATICA LINEARE'!$G$9)*(1-B408/'ANALISI STATICA LINEARE'!$G$23)),IF(B408&lt;'ANALISI STATICA LINEARE'!$G$24,'ANALISI STATICA LINEARE'!$G$18*'ANALISI STATICA LINEARE'!$G$21*'ANALISI STATICA LINEARE'!$G$28*'ANALISI STATICA LINEARE'!$G$9,IF(B408&lt;'ANALISI STATICA LINEARE'!$G$25,'ANALISI STATICA LINEARE'!$G$18*'ANALISI STATICA LINEARE'!$G$21*'ANALISI STATICA LINEARE'!$G$28*'ANALISI STATICA LINEARE'!$G$9*('ANALISI STATICA LINEARE'!$G$24/B408),'ANALISI STATICA LINEARE'!$G$18*'ANALISI STATICA LINEARE'!$G$21*'ANALISI STATICA LINEARE'!$G$28*'ANALISI STATICA LINEARE'!$G$9*(('ANALISI STATICA LINEARE'!$G$24*'ANALISI STATICA LINEARE'!$G$25)/B408^2))))</f>
        <v>3.1241468940287353E-2</v>
      </c>
      <c r="E408" s="4"/>
      <c r="F408" s="4"/>
      <c r="G408" s="4"/>
      <c r="H408" s="4"/>
      <c r="I408" s="4"/>
      <c r="J408" s="4"/>
      <c r="K408" s="4"/>
      <c r="L408" s="4"/>
      <c r="M408" s="4"/>
      <c r="N408" s="4"/>
    </row>
    <row r="409" spans="2:14" x14ac:dyDescent="0.25">
      <c r="B409" s="21">
        <f t="shared" si="6"/>
        <v>3.9799999999999591</v>
      </c>
      <c r="C409" s="15">
        <f>1/'ANALISI STATICA LINEARE'!$G$17*IF(B409&lt;'ANALISI STATICA LINEARE'!$G$23,'ANALISI STATICA LINEARE'!$G$18*'ANALISI STATICA LINEARE'!$G$21*'ANALISI STATICA LINEARE'!$G$27*'ANALISI STATICA LINEARE'!$G$9*(B409/'ANALISI STATICA LINEARE'!$G$23+1/('ANALISI STATICA LINEARE'!$G$27*'ANALISI STATICA LINEARE'!$G$9)*(1-B409/'ANALISI STATICA LINEARE'!$G$23)),IF(B409&lt;'ANALISI STATICA LINEARE'!$G$24,'ANALISI STATICA LINEARE'!$G$18*'ANALISI STATICA LINEARE'!$G$21*'ANALISI STATICA LINEARE'!$G$27*'ANALISI STATICA LINEARE'!$G$9,IF(B409&lt;'ANALISI STATICA LINEARE'!$G$25,'ANALISI STATICA LINEARE'!$G$18*'ANALISI STATICA LINEARE'!$G$21*'ANALISI STATICA LINEARE'!$G$27*'ANALISI STATICA LINEARE'!$G$9*('ANALISI STATICA LINEARE'!$G$24/B409),'ANALISI STATICA LINEARE'!$G$18*'ANALISI STATICA LINEARE'!$G$21*'ANALISI STATICA LINEARE'!$G$27*'ANALISI STATICA LINEARE'!$G$9*(('ANALISI STATICA LINEARE'!$G$24*'ANALISI STATICA LINEARE'!$G$25)/B409^2))))</f>
        <v>4.6627010790855197E-2</v>
      </c>
      <c r="D409" s="15">
        <f>1/'ANALISI STATICA LINEARE'!$G$17*IF(B409&lt;'ANALISI STATICA LINEARE'!$G$23,'ANALISI STATICA LINEARE'!$G$18*'ANALISI STATICA LINEARE'!$G$21*'ANALISI STATICA LINEARE'!$G$28*'ANALISI STATICA LINEARE'!$G$9*(B409/'ANALISI STATICA LINEARE'!$G$23+1/('ANALISI STATICA LINEARE'!$G$28*'ANALISI STATICA LINEARE'!$G$9)*(1-B409/'ANALISI STATICA LINEARE'!$G$23)),IF(B409&lt;'ANALISI STATICA LINEARE'!$G$24,'ANALISI STATICA LINEARE'!$G$18*'ANALISI STATICA LINEARE'!$G$21*'ANALISI STATICA LINEARE'!$G$28*'ANALISI STATICA LINEARE'!$G$9,IF(B409&lt;'ANALISI STATICA LINEARE'!$G$25,'ANALISI STATICA LINEARE'!$G$18*'ANALISI STATICA LINEARE'!$G$21*'ANALISI STATICA LINEARE'!$G$28*'ANALISI STATICA LINEARE'!$G$9*('ANALISI STATICA LINEARE'!$G$24/B409),'ANALISI STATICA LINEARE'!$G$18*'ANALISI STATICA LINEARE'!$G$21*'ANALISI STATICA LINEARE'!$G$28*'ANALISI STATICA LINEARE'!$G$9*(('ANALISI STATICA LINEARE'!$G$24*'ANALISI STATICA LINEARE'!$G$25)/B409^2))))</f>
        <v>3.1084673860570126E-2</v>
      </c>
      <c r="E409" s="4"/>
      <c r="F409" s="4"/>
      <c r="G409" s="4"/>
      <c r="H409" s="4"/>
      <c r="I409" s="4"/>
      <c r="J409" s="4"/>
      <c r="K409" s="4"/>
      <c r="L409" s="4"/>
      <c r="M409" s="4"/>
      <c r="N409" s="4"/>
    </row>
    <row r="410" spans="2:14" x14ac:dyDescent="0.25">
      <c r="B410" s="21">
        <f t="shared" si="6"/>
        <v>3.9899999999999589</v>
      </c>
      <c r="C410" s="15">
        <f>1/'ANALISI STATICA LINEARE'!$G$17*IF(B410&lt;'ANALISI STATICA LINEARE'!$G$23,'ANALISI STATICA LINEARE'!$G$18*'ANALISI STATICA LINEARE'!$G$21*'ANALISI STATICA LINEARE'!$G$27*'ANALISI STATICA LINEARE'!$G$9*(B410/'ANALISI STATICA LINEARE'!$G$23+1/('ANALISI STATICA LINEARE'!$G$27*'ANALISI STATICA LINEARE'!$G$9)*(1-B410/'ANALISI STATICA LINEARE'!$G$23)),IF(B410&lt;'ANALISI STATICA LINEARE'!$G$24,'ANALISI STATICA LINEARE'!$G$18*'ANALISI STATICA LINEARE'!$G$21*'ANALISI STATICA LINEARE'!$G$27*'ANALISI STATICA LINEARE'!$G$9,IF(B410&lt;'ANALISI STATICA LINEARE'!$G$25,'ANALISI STATICA LINEARE'!$G$18*'ANALISI STATICA LINEARE'!$G$21*'ANALISI STATICA LINEARE'!$G$27*'ANALISI STATICA LINEARE'!$G$9*('ANALISI STATICA LINEARE'!$G$24/B410),'ANALISI STATICA LINEARE'!$G$18*'ANALISI STATICA LINEARE'!$G$21*'ANALISI STATICA LINEARE'!$G$27*'ANALISI STATICA LINEARE'!$G$9*(('ANALISI STATICA LINEARE'!$G$24*'ANALISI STATICA LINEARE'!$G$25)/B410^2))))</f>
        <v>4.6393584319913979E-2</v>
      </c>
      <c r="D410" s="15">
        <f>1/'ANALISI STATICA LINEARE'!$G$17*IF(B410&lt;'ANALISI STATICA LINEARE'!$G$23,'ANALISI STATICA LINEARE'!$G$18*'ANALISI STATICA LINEARE'!$G$21*'ANALISI STATICA LINEARE'!$G$28*'ANALISI STATICA LINEARE'!$G$9*(B410/'ANALISI STATICA LINEARE'!$G$23+1/('ANALISI STATICA LINEARE'!$G$28*'ANALISI STATICA LINEARE'!$G$9)*(1-B410/'ANALISI STATICA LINEARE'!$G$23)),IF(B410&lt;'ANALISI STATICA LINEARE'!$G$24,'ANALISI STATICA LINEARE'!$G$18*'ANALISI STATICA LINEARE'!$G$21*'ANALISI STATICA LINEARE'!$G$28*'ANALISI STATICA LINEARE'!$G$9,IF(B410&lt;'ANALISI STATICA LINEARE'!$G$25,'ANALISI STATICA LINEARE'!$G$18*'ANALISI STATICA LINEARE'!$G$21*'ANALISI STATICA LINEARE'!$G$28*'ANALISI STATICA LINEARE'!$G$9*('ANALISI STATICA LINEARE'!$G$24/B410),'ANALISI STATICA LINEARE'!$G$18*'ANALISI STATICA LINEARE'!$G$21*'ANALISI STATICA LINEARE'!$G$28*'ANALISI STATICA LINEARE'!$G$9*(('ANALISI STATICA LINEARE'!$G$24*'ANALISI STATICA LINEARE'!$G$25)/B410^2))))</f>
        <v>3.0929056213275984E-2</v>
      </c>
      <c r="E410" s="4"/>
      <c r="F410" s="4"/>
      <c r="G410" s="4"/>
      <c r="H410" s="4"/>
      <c r="I410" s="4"/>
      <c r="J410" s="4"/>
      <c r="K410" s="4"/>
      <c r="L410" s="4"/>
      <c r="M410" s="4"/>
      <c r="N410" s="4"/>
    </row>
    <row r="411" spans="2:14" x14ac:dyDescent="0.25">
      <c r="B411" s="21">
        <f t="shared" si="6"/>
        <v>3.9999999999999587</v>
      </c>
      <c r="C411" s="15">
        <f>1/'ANALISI STATICA LINEARE'!$G$17*IF(B411&lt;'ANALISI STATICA LINEARE'!$G$23,'ANALISI STATICA LINEARE'!$G$18*'ANALISI STATICA LINEARE'!$G$21*'ANALISI STATICA LINEARE'!$G$27*'ANALISI STATICA LINEARE'!$G$9*(B411/'ANALISI STATICA LINEARE'!$G$23+1/('ANALISI STATICA LINEARE'!$G$27*'ANALISI STATICA LINEARE'!$G$9)*(1-B411/'ANALISI STATICA LINEARE'!$G$23)),IF(B411&lt;'ANALISI STATICA LINEARE'!$G$24,'ANALISI STATICA LINEARE'!$G$18*'ANALISI STATICA LINEARE'!$G$21*'ANALISI STATICA LINEARE'!$G$27*'ANALISI STATICA LINEARE'!$G$9,IF(B411&lt;'ANALISI STATICA LINEARE'!$G$25,'ANALISI STATICA LINEARE'!$G$18*'ANALISI STATICA LINEARE'!$G$21*'ANALISI STATICA LINEARE'!$G$27*'ANALISI STATICA LINEARE'!$G$9*('ANALISI STATICA LINEARE'!$G$24/B411),'ANALISI STATICA LINEARE'!$G$18*'ANALISI STATICA LINEARE'!$G$21*'ANALISI STATICA LINEARE'!$G$27*'ANALISI STATICA LINEARE'!$G$9*(('ANALISI STATICA LINEARE'!$G$24*'ANALISI STATICA LINEARE'!$G$25)/B411^2))))</f>
        <v>4.6161906358216417E-2</v>
      </c>
      <c r="D411" s="15">
        <f>1/'ANALISI STATICA LINEARE'!$G$17*IF(B411&lt;'ANALISI STATICA LINEARE'!$G$23,'ANALISI STATICA LINEARE'!$G$18*'ANALISI STATICA LINEARE'!$G$21*'ANALISI STATICA LINEARE'!$G$28*'ANALISI STATICA LINEARE'!$G$9*(B411/'ANALISI STATICA LINEARE'!$G$23+1/('ANALISI STATICA LINEARE'!$G$28*'ANALISI STATICA LINEARE'!$G$9)*(1-B411/'ANALISI STATICA LINEARE'!$G$23)),IF(B411&lt;'ANALISI STATICA LINEARE'!$G$24,'ANALISI STATICA LINEARE'!$G$18*'ANALISI STATICA LINEARE'!$G$21*'ANALISI STATICA LINEARE'!$G$28*'ANALISI STATICA LINEARE'!$G$9,IF(B411&lt;'ANALISI STATICA LINEARE'!$G$25,'ANALISI STATICA LINEARE'!$G$18*'ANALISI STATICA LINEARE'!$G$21*'ANALISI STATICA LINEARE'!$G$28*'ANALISI STATICA LINEARE'!$G$9*('ANALISI STATICA LINEARE'!$G$24/B411),'ANALISI STATICA LINEARE'!$G$18*'ANALISI STATICA LINEARE'!$G$21*'ANALISI STATICA LINEARE'!$G$28*'ANALISI STATICA LINEARE'!$G$9*(('ANALISI STATICA LINEARE'!$G$24*'ANALISI STATICA LINEARE'!$G$25)/B411^2))))</f>
        <v>3.0774604238810937E-2</v>
      </c>
      <c r="E411" s="4"/>
      <c r="F411" s="4"/>
      <c r="G411" s="4"/>
      <c r="H411" s="4"/>
      <c r="I411" s="4"/>
      <c r="J411" s="4"/>
      <c r="K411" s="4"/>
      <c r="L411" s="4"/>
      <c r="M411" s="4"/>
      <c r="N411" s="4"/>
    </row>
    <row r="412" spans="2:14" x14ac:dyDescent="0.25">
      <c r="B412" s="21">
        <f t="shared" si="6"/>
        <v>4.0099999999999589</v>
      </c>
      <c r="C412" s="15">
        <f>1/'ANALISI STATICA LINEARE'!$G$17*IF(B412&lt;'ANALISI STATICA LINEARE'!$G$23,'ANALISI STATICA LINEARE'!$G$18*'ANALISI STATICA LINEARE'!$G$21*'ANALISI STATICA LINEARE'!$G$27*'ANALISI STATICA LINEARE'!$G$9*(B412/'ANALISI STATICA LINEARE'!$G$23+1/('ANALISI STATICA LINEARE'!$G$27*'ANALISI STATICA LINEARE'!$G$9)*(1-B412/'ANALISI STATICA LINEARE'!$G$23)),IF(B412&lt;'ANALISI STATICA LINEARE'!$G$24,'ANALISI STATICA LINEARE'!$G$18*'ANALISI STATICA LINEARE'!$G$21*'ANALISI STATICA LINEARE'!$G$27*'ANALISI STATICA LINEARE'!$G$9,IF(B412&lt;'ANALISI STATICA LINEARE'!$G$25,'ANALISI STATICA LINEARE'!$G$18*'ANALISI STATICA LINEARE'!$G$21*'ANALISI STATICA LINEARE'!$G$27*'ANALISI STATICA LINEARE'!$G$9*('ANALISI STATICA LINEARE'!$G$24/B412),'ANALISI STATICA LINEARE'!$G$18*'ANALISI STATICA LINEARE'!$G$21*'ANALISI STATICA LINEARE'!$G$27*'ANALISI STATICA LINEARE'!$G$9*(('ANALISI STATICA LINEARE'!$G$24*'ANALISI STATICA LINEARE'!$G$25)/B412^2))))</f>
        <v>4.5931959486039418E-2</v>
      </c>
      <c r="D412" s="15">
        <f>1/'ANALISI STATICA LINEARE'!$G$17*IF(B412&lt;'ANALISI STATICA LINEARE'!$G$23,'ANALISI STATICA LINEARE'!$G$18*'ANALISI STATICA LINEARE'!$G$21*'ANALISI STATICA LINEARE'!$G$28*'ANALISI STATICA LINEARE'!$G$9*(B412/'ANALISI STATICA LINEARE'!$G$23+1/('ANALISI STATICA LINEARE'!$G$28*'ANALISI STATICA LINEARE'!$G$9)*(1-B412/'ANALISI STATICA LINEARE'!$G$23)),IF(B412&lt;'ANALISI STATICA LINEARE'!$G$24,'ANALISI STATICA LINEARE'!$G$18*'ANALISI STATICA LINEARE'!$G$21*'ANALISI STATICA LINEARE'!$G$28*'ANALISI STATICA LINEARE'!$G$9,IF(B412&lt;'ANALISI STATICA LINEARE'!$G$25,'ANALISI STATICA LINEARE'!$G$18*'ANALISI STATICA LINEARE'!$G$21*'ANALISI STATICA LINEARE'!$G$28*'ANALISI STATICA LINEARE'!$G$9*('ANALISI STATICA LINEARE'!$G$24/B412),'ANALISI STATICA LINEARE'!$G$18*'ANALISI STATICA LINEARE'!$G$21*'ANALISI STATICA LINEARE'!$G$28*'ANALISI STATICA LINEARE'!$G$9*(('ANALISI STATICA LINEARE'!$G$24*'ANALISI STATICA LINEARE'!$G$25)/B412^2))))</f>
        <v>3.0621306324026275E-2</v>
      </c>
      <c r="E412" s="4"/>
      <c r="F412" s="4"/>
      <c r="G412" s="4"/>
      <c r="H412" s="4"/>
      <c r="I412" s="4"/>
      <c r="J412" s="4"/>
      <c r="K412" s="4"/>
      <c r="L412" s="4"/>
      <c r="M412" s="4"/>
      <c r="N412" s="4"/>
    </row>
    <row r="413" spans="2:14" x14ac:dyDescent="0.25">
      <c r="B413" s="21">
        <f t="shared" si="6"/>
        <v>4.0199999999999587</v>
      </c>
      <c r="C413" s="15">
        <f>1/'ANALISI STATICA LINEARE'!$G$17*IF(B413&lt;'ANALISI STATICA LINEARE'!$G$23,'ANALISI STATICA LINEARE'!$G$18*'ANALISI STATICA LINEARE'!$G$21*'ANALISI STATICA LINEARE'!$G$27*'ANALISI STATICA LINEARE'!$G$9*(B413/'ANALISI STATICA LINEARE'!$G$23+1/('ANALISI STATICA LINEARE'!$G$27*'ANALISI STATICA LINEARE'!$G$9)*(1-B413/'ANALISI STATICA LINEARE'!$G$23)),IF(B413&lt;'ANALISI STATICA LINEARE'!$G$24,'ANALISI STATICA LINEARE'!$G$18*'ANALISI STATICA LINEARE'!$G$21*'ANALISI STATICA LINEARE'!$G$27*'ANALISI STATICA LINEARE'!$G$9,IF(B413&lt;'ANALISI STATICA LINEARE'!$G$25,'ANALISI STATICA LINEARE'!$G$18*'ANALISI STATICA LINEARE'!$G$21*'ANALISI STATICA LINEARE'!$G$27*'ANALISI STATICA LINEARE'!$G$9*('ANALISI STATICA LINEARE'!$G$24/B413),'ANALISI STATICA LINEARE'!$G$18*'ANALISI STATICA LINEARE'!$G$21*'ANALISI STATICA LINEARE'!$G$27*'ANALISI STATICA LINEARE'!$G$9*(('ANALISI STATICA LINEARE'!$G$24*'ANALISI STATICA LINEARE'!$G$25)/B413^2))))</f>
        <v>4.5703726500053367E-2</v>
      </c>
      <c r="D413" s="15">
        <f>1/'ANALISI STATICA LINEARE'!$G$17*IF(B413&lt;'ANALISI STATICA LINEARE'!$G$23,'ANALISI STATICA LINEARE'!$G$18*'ANALISI STATICA LINEARE'!$G$21*'ANALISI STATICA LINEARE'!$G$28*'ANALISI STATICA LINEARE'!$G$9*(B413/'ANALISI STATICA LINEARE'!$G$23+1/('ANALISI STATICA LINEARE'!$G$28*'ANALISI STATICA LINEARE'!$G$9)*(1-B413/'ANALISI STATICA LINEARE'!$G$23)),IF(B413&lt;'ANALISI STATICA LINEARE'!$G$24,'ANALISI STATICA LINEARE'!$G$18*'ANALISI STATICA LINEARE'!$G$21*'ANALISI STATICA LINEARE'!$G$28*'ANALISI STATICA LINEARE'!$G$9,IF(B413&lt;'ANALISI STATICA LINEARE'!$G$25,'ANALISI STATICA LINEARE'!$G$18*'ANALISI STATICA LINEARE'!$G$21*'ANALISI STATICA LINEARE'!$G$28*'ANALISI STATICA LINEARE'!$G$9*('ANALISI STATICA LINEARE'!$G$24/B413),'ANALISI STATICA LINEARE'!$G$18*'ANALISI STATICA LINEARE'!$G$21*'ANALISI STATICA LINEARE'!$G$28*'ANALISI STATICA LINEARE'!$G$9*(('ANALISI STATICA LINEARE'!$G$24*'ANALISI STATICA LINEARE'!$G$25)/B413^2))))</f>
        <v>3.0469151000035583E-2</v>
      </c>
      <c r="E413" s="4"/>
      <c r="F413" s="4"/>
      <c r="G413" s="4"/>
      <c r="H413" s="4"/>
      <c r="I413" s="4"/>
      <c r="J413" s="4"/>
      <c r="K413" s="4"/>
      <c r="L413" s="4"/>
      <c r="M413" s="4"/>
      <c r="N413" s="4"/>
    </row>
    <row r="414" spans="2:14" x14ac:dyDescent="0.25">
      <c r="B414" s="21">
        <f t="shared" si="6"/>
        <v>4.0299999999999585</v>
      </c>
      <c r="C414" s="15">
        <f>1/'ANALISI STATICA LINEARE'!$G$17*IF(B414&lt;'ANALISI STATICA LINEARE'!$G$23,'ANALISI STATICA LINEARE'!$G$18*'ANALISI STATICA LINEARE'!$G$21*'ANALISI STATICA LINEARE'!$G$27*'ANALISI STATICA LINEARE'!$G$9*(B414/'ANALISI STATICA LINEARE'!$G$23+1/('ANALISI STATICA LINEARE'!$G$27*'ANALISI STATICA LINEARE'!$G$9)*(1-B414/'ANALISI STATICA LINEARE'!$G$23)),IF(B414&lt;'ANALISI STATICA LINEARE'!$G$24,'ANALISI STATICA LINEARE'!$G$18*'ANALISI STATICA LINEARE'!$G$21*'ANALISI STATICA LINEARE'!$G$27*'ANALISI STATICA LINEARE'!$G$9,IF(B414&lt;'ANALISI STATICA LINEARE'!$G$25,'ANALISI STATICA LINEARE'!$G$18*'ANALISI STATICA LINEARE'!$G$21*'ANALISI STATICA LINEARE'!$G$27*'ANALISI STATICA LINEARE'!$G$9*('ANALISI STATICA LINEARE'!$G$24/B414),'ANALISI STATICA LINEARE'!$G$18*'ANALISI STATICA LINEARE'!$G$21*'ANALISI STATICA LINEARE'!$G$27*'ANALISI STATICA LINEARE'!$G$9*(('ANALISI STATICA LINEARE'!$G$24*'ANALISI STATICA LINEARE'!$G$25)/B414^2))))</f>
        <v>4.5477190410104278E-2</v>
      </c>
      <c r="D414" s="15">
        <f>1/'ANALISI STATICA LINEARE'!$G$17*IF(B414&lt;'ANALISI STATICA LINEARE'!$G$23,'ANALISI STATICA LINEARE'!$G$18*'ANALISI STATICA LINEARE'!$G$21*'ANALISI STATICA LINEARE'!$G$28*'ANALISI STATICA LINEARE'!$G$9*(B414/'ANALISI STATICA LINEARE'!$G$23+1/('ANALISI STATICA LINEARE'!$G$28*'ANALISI STATICA LINEARE'!$G$9)*(1-B414/'ANALISI STATICA LINEARE'!$G$23)),IF(B414&lt;'ANALISI STATICA LINEARE'!$G$24,'ANALISI STATICA LINEARE'!$G$18*'ANALISI STATICA LINEARE'!$G$21*'ANALISI STATICA LINEARE'!$G$28*'ANALISI STATICA LINEARE'!$G$9,IF(B414&lt;'ANALISI STATICA LINEARE'!$G$25,'ANALISI STATICA LINEARE'!$G$18*'ANALISI STATICA LINEARE'!$G$21*'ANALISI STATICA LINEARE'!$G$28*'ANALISI STATICA LINEARE'!$G$9*('ANALISI STATICA LINEARE'!$G$24/B414),'ANALISI STATICA LINEARE'!$G$18*'ANALISI STATICA LINEARE'!$G$21*'ANALISI STATICA LINEARE'!$G$28*'ANALISI STATICA LINEARE'!$G$9*(('ANALISI STATICA LINEARE'!$G$24*'ANALISI STATICA LINEARE'!$G$25)/B414^2))))</f>
        <v>3.0318126940069516E-2</v>
      </c>
      <c r="E414" s="4"/>
      <c r="F414" s="4"/>
      <c r="G414" s="4"/>
      <c r="H414" s="4"/>
      <c r="I414" s="4"/>
      <c r="J414" s="4"/>
      <c r="K414" s="4"/>
      <c r="L414" s="4"/>
      <c r="M414" s="4"/>
      <c r="N414" s="4"/>
    </row>
    <row r="415" spans="2:14" x14ac:dyDescent="0.25">
      <c r="B415" s="21">
        <f t="shared" si="6"/>
        <v>4.0399999999999583</v>
      </c>
      <c r="C415" s="15">
        <f>1/'ANALISI STATICA LINEARE'!$G$17*IF(B415&lt;'ANALISI STATICA LINEARE'!$G$23,'ANALISI STATICA LINEARE'!$G$18*'ANALISI STATICA LINEARE'!$G$21*'ANALISI STATICA LINEARE'!$G$27*'ANALISI STATICA LINEARE'!$G$9*(B415/'ANALISI STATICA LINEARE'!$G$23+1/('ANALISI STATICA LINEARE'!$G$27*'ANALISI STATICA LINEARE'!$G$9)*(1-B415/'ANALISI STATICA LINEARE'!$G$23)),IF(B415&lt;'ANALISI STATICA LINEARE'!$G$24,'ANALISI STATICA LINEARE'!$G$18*'ANALISI STATICA LINEARE'!$G$21*'ANALISI STATICA LINEARE'!$G$27*'ANALISI STATICA LINEARE'!$G$9,IF(B415&lt;'ANALISI STATICA LINEARE'!$G$25,'ANALISI STATICA LINEARE'!$G$18*'ANALISI STATICA LINEARE'!$G$21*'ANALISI STATICA LINEARE'!$G$27*'ANALISI STATICA LINEARE'!$G$9*('ANALISI STATICA LINEARE'!$G$24/B415),'ANALISI STATICA LINEARE'!$G$18*'ANALISI STATICA LINEARE'!$G$21*'ANALISI STATICA LINEARE'!$G$27*'ANALISI STATICA LINEARE'!$G$9*(('ANALISI STATICA LINEARE'!$G$24*'ANALISI STATICA LINEARE'!$G$25)/B415^2))))</f>
        <v>4.5252334436051769E-2</v>
      </c>
      <c r="D415" s="15">
        <f>1/'ANALISI STATICA LINEARE'!$G$17*IF(B415&lt;'ANALISI STATICA LINEARE'!$G$23,'ANALISI STATICA LINEARE'!$G$18*'ANALISI STATICA LINEARE'!$G$21*'ANALISI STATICA LINEARE'!$G$28*'ANALISI STATICA LINEARE'!$G$9*(B415/'ANALISI STATICA LINEARE'!$G$23+1/('ANALISI STATICA LINEARE'!$G$28*'ANALISI STATICA LINEARE'!$G$9)*(1-B415/'ANALISI STATICA LINEARE'!$G$23)),IF(B415&lt;'ANALISI STATICA LINEARE'!$G$24,'ANALISI STATICA LINEARE'!$G$18*'ANALISI STATICA LINEARE'!$G$21*'ANALISI STATICA LINEARE'!$G$28*'ANALISI STATICA LINEARE'!$G$9,IF(B415&lt;'ANALISI STATICA LINEARE'!$G$25,'ANALISI STATICA LINEARE'!$G$18*'ANALISI STATICA LINEARE'!$G$21*'ANALISI STATICA LINEARE'!$G$28*'ANALISI STATICA LINEARE'!$G$9*('ANALISI STATICA LINEARE'!$G$24/B415),'ANALISI STATICA LINEARE'!$G$18*'ANALISI STATICA LINEARE'!$G$21*'ANALISI STATICA LINEARE'!$G$28*'ANALISI STATICA LINEARE'!$G$9*(('ANALISI STATICA LINEARE'!$G$24*'ANALISI STATICA LINEARE'!$G$25)/B415^2))))</f>
        <v>3.0168222957367843E-2</v>
      </c>
      <c r="E415" s="4"/>
      <c r="F415" s="4"/>
      <c r="G415" s="4"/>
      <c r="H415" s="4"/>
      <c r="I415" s="4"/>
      <c r="J415" s="4"/>
      <c r="K415" s="4"/>
      <c r="L415" s="4"/>
      <c r="M415" s="4"/>
      <c r="N415" s="4"/>
    </row>
    <row r="416" spans="2:14" x14ac:dyDescent="0.25">
      <c r="B416" s="21">
        <f t="shared" si="6"/>
        <v>4.0499999999999581</v>
      </c>
      <c r="C416" s="15">
        <f>1/'ANALISI STATICA LINEARE'!$G$17*IF(B416&lt;'ANALISI STATICA LINEARE'!$G$23,'ANALISI STATICA LINEARE'!$G$18*'ANALISI STATICA LINEARE'!$G$21*'ANALISI STATICA LINEARE'!$G$27*'ANALISI STATICA LINEARE'!$G$9*(B416/'ANALISI STATICA LINEARE'!$G$23+1/('ANALISI STATICA LINEARE'!$G$27*'ANALISI STATICA LINEARE'!$G$9)*(1-B416/'ANALISI STATICA LINEARE'!$G$23)),IF(B416&lt;'ANALISI STATICA LINEARE'!$G$24,'ANALISI STATICA LINEARE'!$G$18*'ANALISI STATICA LINEARE'!$G$21*'ANALISI STATICA LINEARE'!$G$27*'ANALISI STATICA LINEARE'!$G$9,IF(B416&lt;'ANALISI STATICA LINEARE'!$G$25,'ANALISI STATICA LINEARE'!$G$18*'ANALISI STATICA LINEARE'!$G$21*'ANALISI STATICA LINEARE'!$G$27*'ANALISI STATICA LINEARE'!$G$9*('ANALISI STATICA LINEARE'!$G$24/B416),'ANALISI STATICA LINEARE'!$G$18*'ANALISI STATICA LINEARE'!$G$21*'ANALISI STATICA LINEARE'!$G$27*'ANALISI STATICA LINEARE'!$G$9*(('ANALISI STATICA LINEARE'!$G$24*'ANALISI STATICA LINEARE'!$G$25)/B416^2))))</f>
        <v>4.5029142004661654E-2</v>
      </c>
      <c r="D416" s="15">
        <f>1/'ANALISI STATICA LINEARE'!$G$17*IF(B416&lt;'ANALISI STATICA LINEARE'!$G$23,'ANALISI STATICA LINEARE'!$G$18*'ANALISI STATICA LINEARE'!$G$21*'ANALISI STATICA LINEARE'!$G$28*'ANALISI STATICA LINEARE'!$G$9*(B416/'ANALISI STATICA LINEARE'!$G$23+1/('ANALISI STATICA LINEARE'!$G$28*'ANALISI STATICA LINEARE'!$G$9)*(1-B416/'ANALISI STATICA LINEARE'!$G$23)),IF(B416&lt;'ANALISI STATICA LINEARE'!$G$24,'ANALISI STATICA LINEARE'!$G$18*'ANALISI STATICA LINEARE'!$G$21*'ANALISI STATICA LINEARE'!$G$28*'ANALISI STATICA LINEARE'!$G$9,IF(B416&lt;'ANALISI STATICA LINEARE'!$G$25,'ANALISI STATICA LINEARE'!$G$18*'ANALISI STATICA LINEARE'!$G$21*'ANALISI STATICA LINEARE'!$G$28*'ANALISI STATICA LINEARE'!$G$9*('ANALISI STATICA LINEARE'!$G$24/B416),'ANALISI STATICA LINEARE'!$G$18*'ANALISI STATICA LINEARE'!$G$21*'ANALISI STATICA LINEARE'!$G$28*'ANALISI STATICA LINEARE'!$G$9*(('ANALISI STATICA LINEARE'!$G$24*'ANALISI STATICA LINEARE'!$G$25)/B416^2))))</f>
        <v>3.0019428003107765E-2</v>
      </c>
      <c r="E416" s="4"/>
      <c r="F416" s="4"/>
      <c r="G416" s="4"/>
      <c r="H416" s="4"/>
      <c r="I416" s="4"/>
      <c r="J416" s="4"/>
      <c r="K416" s="4"/>
      <c r="L416" s="4"/>
      <c r="M416" s="4"/>
      <c r="N416" s="4"/>
    </row>
    <row r="417" spans="2:14" x14ac:dyDescent="0.25">
      <c r="B417" s="21">
        <f t="shared" si="6"/>
        <v>4.0599999999999579</v>
      </c>
      <c r="C417" s="15">
        <f>1/'ANALISI STATICA LINEARE'!$G$17*IF(B417&lt;'ANALISI STATICA LINEARE'!$G$23,'ANALISI STATICA LINEARE'!$G$18*'ANALISI STATICA LINEARE'!$G$21*'ANALISI STATICA LINEARE'!$G$27*'ANALISI STATICA LINEARE'!$G$9*(B417/'ANALISI STATICA LINEARE'!$G$23+1/('ANALISI STATICA LINEARE'!$G$27*'ANALISI STATICA LINEARE'!$G$9)*(1-B417/'ANALISI STATICA LINEARE'!$G$23)),IF(B417&lt;'ANALISI STATICA LINEARE'!$G$24,'ANALISI STATICA LINEARE'!$G$18*'ANALISI STATICA LINEARE'!$G$21*'ANALISI STATICA LINEARE'!$G$27*'ANALISI STATICA LINEARE'!$G$9,IF(B417&lt;'ANALISI STATICA LINEARE'!$G$25,'ANALISI STATICA LINEARE'!$G$18*'ANALISI STATICA LINEARE'!$G$21*'ANALISI STATICA LINEARE'!$G$27*'ANALISI STATICA LINEARE'!$G$9*('ANALISI STATICA LINEARE'!$G$24/B417),'ANALISI STATICA LINEARE'!$G$18*'ANALISI STATICA LINEARE'!$G$21*'ANALISI STATICA LINEARE'!$G$27*'ANALISI STATICA LINEARE'!$G$9*(('ANALISI STATICA LINEARE'!$G$24*'ANALISI STATICA LINEARE'!$G$25)/B417^2))))</f>
        <v>4.4807596746551888E-2</v>
      </c>
      <c r="D417" s="15">
        <f>1/'ANALISI STATICA LINEARE'!$G$17*IF(B417&lt;'ANALISI STATICA LINEARE'!$G$23,'ANALISI STATICA LINEARE'!$G$18*'ANALISI STATICA LINEARE'!$G$21*'ANALISI STATICA LINEARE'!$G$28*'ANALISI STATICA LINEARE'!$G$9*(B417/'ANALISI STATICA LINEARE'!$G$23+1/('ANALISI STATICA LINEARE'!$G$28*'ANALISI STATICA LINEARE'!$G$9)*(1-B417/'ANALISI STATICA LINEARE'!$G$23)),IF(B417&lt;'ANALISI STATICA LINEARE'!$G$24,'ANALISI STATICA LINEARE'!$G$18*'ANALISI STATICA LINEARE'!$G$21*'ANALISI STATICA LINEARE'!$G$28*'ANALISI STATICA LINEARE'!$G$9,IF(B417&lt;'ANALISI STATICA LINEARE'!$G$25,'ANALISI STATICA LINEARE'!$G$18*'ANALISI STATICA LINEARE'!$G$21*'ANALISI STATICA LINEARE'!$G$28*'ANALISI STATICA LINEARE'!$G$9*('ANALISI STATICA LINEARE'!$G$24/B417),'ANALISI STATICA LINEARE'!$G$18*'ANALISI STATICA LINEARE'!$G$21*'ANALISI STATICA LINEARE'!$G$28*'ANALISI STATICA LINEARE'!$G$9*(('ANALISI STATICA LINEARE'!$G$24*'ANALISI STATICA LINEARE'!$G$25)/B417^2))))</f>
        <v>2.9871731164367924E-2</v>
      </c>
      <c r="E417" s="4"/>
      <c r="F417" s="4"/>
      <c r="G417" s="4"/>
      <c r="H417" s="4"/>
      <c r="I417" s="4"/>
      <c r="J417" s="4"/>
      <c r="K417" s="4"/>
      <c r="L417" s="4"/>
      <c r="M417" s="4"/>
      <c r="N417" s="4"/>
    </row>
    <row r="418" spans="2:14" x14ac:dyDescent="0.25">
      <c r="B418" s="21">
        <f t="shared" si="6"/>
        <v>4.0699999999999577</v>
      </c>
      <c r="C418" s="15">
        <f>1/'ANALISI STATICA LINEARE'!$G$17*IF(B418&lt;'ANALISI STATICA LINEARE'!$G$23,'ANALISI STATICA LINEARE'!$G$18*'ANALISI STATICA LINEARE'!$G$21*'ANALISI STATICA LINEARE'!$G$27*'ANALISI STATICA LINEARE'!$G$9*(B418/'ANALISI STATICA LINEARE'!$G$23+1/('ANALISI STATICA LINEARE'!$G$27*'ANALISI STATICA LINEARE'!$G$9)*(1-B418/'ANALISI STATICA LINEARE'!$G$23)),IF(B418&lt;'ANALISI STATICA LINEARE'!$G$24,'ANALISI STATICA LINEARE'!$G$18*'ANALISI STATICA LINEARE'!$G$21*'ANALISI STATICA LINEARE'!$G$27*'ANALISI STATICA LINEARE'!$G$9,IF(B418&lt;'ANALISI STATICA LINEARE'!$G$25,'ANALISI STATICA LINEARE'!$G$18*'ANALISI STATICA LINEARE'!$G$21*'ANALISI STATICA LINEARE'!$G$27*'ANALISI STATICA LINEARE'!$G$9*('ANALISI STATICA LINEARE'!$G$24/B418),'ANALISI STATICA LINEARE'!$G$18*'ANALISI STATICA LINEARE'!$G$21*'ANALISI STATICA LINEARE'!$G$27*'ANALISI STATICA LINEARE'!$G$9*(('ANALISI STATICA LINEARE'!$G$24*'ANALISI STATICA LINEARE'!$G$25)/B418^2))))</f>
        <v>4.4587682493191186E-2</v>
      </c>
      <c r="D418" s="15">
        <f>1/'ANALISI STATICA LINEARE'!$G$17*IF(B418&lt;'ANALISI STATICA LINEARE'!$G$23,'ANALISI STATICA LINEARE'!$G$18*'ANALISI STATICA LINEARE'!$G$21*'ANALISI STATICA LINEARE'!$G$28*'ANALISI STATICA LINEARE'!$G$9*(B418/'ANALISI STATICA LINEARE'!$G$23+1/('ANALISI STATICA LINEARE'!$G$28*'ANALISI STATICA LINEARE'!$G$9)*(1-B418/'ANALISI STATICA LINEARE'!$G$23)),IF(B418&lt;'ANALISI STATICA LINEARE'!$G$24,'ANALISI STATICA LINEARE'!$G$18*'ANALISI STATICA LINEARE'!$G$21*'ANALISI STATICA LINEARE'!$G$28*'ANALISI STATICA LINEARE'!$G$9,IF(B418&lt;'ANALISI STATICA LINEARE'!$G$25,'ANALISI STATICA LINEARE'!$G$18*'ANALISI STATICA LINEARE'!$G$21*'ANALISI STATICA LINEARE'!$G$28*'ANALISI STATICA LINEARE'!$G$9*('ANALISI STATICA LINEARE'!$G$24/B418),'ANALISI STATICA LINEARE'!$G$18*'ANALISI STATICA LINEARE'!$G$21*'ANALISI STATICA LINEARE'!$G$28*'ANALISI STATICA LINEARE'!$G$9*(('ANALISI STATICA LINEARE'!$G$24*'ANALISI STATICA LINEARE'!$G$25)/B418^2))))</f>
        <v>2.9725121662127457E-2</v>
      </c>
      <c r="E418" s="4"/>
      <c r="F418" s="4"/>
      <c r="G418" s="4"/>
      <c r="H418" s="4"/>
      <c r="I418" s="4"/>
      <c r="J418" s="4"/>
      <c r="K418" s="4"/>
      <c r="L418" s="4"/>
      <c r="M418" s="4"/>
      <c r="N418" s="4"/>
    </row>
    <row r="419" spans="2:14" x14ac:dyDescent="0.25">
      <c r="B419" s="21">
        <f t="shared" si="6"/>
        <v>4.0799999999999574</v>
      </c>
      <c r="C419" s="15">
        <f>1/'ANALISI STATICA LINEARE'!$G$17*IF(B419&lt;'ANALISI STATICA LINEARE'!$G$23,'ANALISI STATICA LINEARE'!$G$18*'ANALISI STATICA LINEARE'!$G$21*'ANALISI STATICA LINEARE'!$G$27*'ANALISI STATICA LINEARE'!$G$9*(B419/'ANALISI STATICA LINEARE'!$G$23+1/('ANALISI STATICA LINEARE'!$G$27*'ANALISI STATICA LINEARE'!$G$9)*(1-B419/'ANALISI STATICA LINEARE'!$G$23)),IF(B419&lt;'ANALISI STATICA LINEARE'!$G$24,'ANALISI STATICA LINEARE'!$G$18*'ANALISI STATICA LINEARE'!$G$21*'ANALISI STATICA LINEARE'!$G$27*'ANALISI STATICA LINEARE'!$G$9,IF(B419&lt;'ANALISI STATICA LINEARE'!$G$25,'ANALISI STATICA LINEARE'!$G$18*'ANALISI STATICA LINEARE'!$G$21*'ANALISI STATICA LINEARE'!$G$27*'ANALISI STATICA LINEARE'!$G$9*('ANALISI STATICA LINEARE'!$G$24/B419),'ANALISI STATICA LINEARE'!$G$18*'ANALISI STATICA LINEARE'!$G$21*'ANALISI STATICA LINEARE'!$G$27*'ANALISI STATICA LINEARE'!$G$9*(('ANALISI STATICA LINEARE'!$G$24*'ANALISI STATICA LINEARE'!$G$25)/B419^2))))</f>
        <v>4.4369383273948897E-2</v>
      </c>
      <c r="D419" s="15">
        <f>1/'ANALISI STATICA LINEARE'!$G$17*IF(B419&lt;'ANALISI STATICA LINEARE'!$G$23,'ANALISI STATICA LINEARE'!$G$18*'ANALISI STATICA LINEARE'!$G$21*'ANALISI STATICA LINEARE'!$G$28*'ANALISI STATICA LINEARE'!$G$9*(B419/'ANALISI STATICA LINEARE'!$G$23+1/('ANALISI STATICA LINEARE'!$G$28*'ANALISI STATICA LINEARE'!$G$9)*(1-B419/'ANALISI STATICA LINEARE'!$G$23)),IF(B419&lt;'ANALISI STATICA LINEARE'!$G$24,'ANALISI STATICA LINEARE'!$G$18*'ANALISI STATICA LINEARE'!$G$21*'ANALISI STATICA LINEARE'!$G$28*'ANALISI STATICA LINEARE'!$G$9,IF(B419&lt;'ANALISI STATICA LINEARE'!$G$25,'ANALISI STATICA LINEARE'!$G$18*'ANALISI STATICA LINEARE'!$G$21*'ANALISI STATICA LINEARE'!$G$28*'ANALISI STATICA LINEARE'!$G$9*('ANALISI STATICA LINEARE'!$G$24/B419),'ANALISI STATICA LINEARE'!$G$18*'ANALISI STATICA LINEARE'!$G$21*'ANALISI STATICA LINEARE'!$G$28*'ANALISI STATICA LINEARE'!$G$9*(('ANALISI STATICA LINEARE'!$G$24*'ANALISI STATICA LINEARE'!$G$25)/B419^2))))</f>
        <v>2.9579588849299263E-2</v>
      </c>
      <c r="E419" s="4"/>
      <c r="F419" s="4"/>
      <c r="G419" s="4"/>
      <c r="H419" s="4"/>
      <c r="I419" s="4"/>
      <c r="J419" s="4"/>
      <c r="K419" s="4"/>
      <c r="L419" s="4"/>
      <c r="M419" s="4"/>
      <c r="N419" s="4"/>
    </row>
    <row r="420" spans="2:14" x14ac:dyDescent="0.25">
      <c r="B420" s="21">
        <f t="shared" si="6"/>
        <v>4.0899999999999572</v>
      </c>
      <c r="C420" s="15">
        <f>1/'ANALISI STATICA LINEARE'!$G$17*IF(B420&lt;'ANALISI STATICA LINEARE'!$G$23,'ANALISI STATICA LINEARE'!$G$18*'ANALISI STATICA LINEARE'!$G$21*'ANALISI STATICA LINEARE'!$G$27*'ANALISI STATICA LINEARE'!$G$9*(B420/'ANALISI STATICA LINEARE'!$G$23+1/('ANALISI STATICA LINEARE'!$G$27*'ANALISI STATICA LINEARE'!$G$9)*(1-B420/'ANALISI STATICA LINEARE'!$G$23)),IF(B420&lt;'ANALISI STATICA LINEARE'!$G$24,'ANALISI STATICA LINEARE'!$G$18*'ANALISI STATICA LINEARE'!$G$21*'ANALISI STATICA LINEARE'!$G$27*'ANALISI STATICA LINEARE'!$G$9,IF(B420&lt;'ANALISI STATICA LINEARE'!$G$25,'ANALISI STATICA LINEARE'!$G$18*'ANALISI STATICA LINEARE'!$G$21*'ANALISI STATICA LINEARE'!$G$27*'ANALISI STATICA LINEARE'!$G$9*('ANALISI STATICA LINEARE'!$G$24/B420),'ANALISI STATICA LINEARE'!$G$18*'ANALISI STATICA LINEARE'!$G$21*'ANALISI STATICA LINEARE'!$G$27*'ANALISI STATICA LINEARE'!$G$9*(('ANALISI STATICA LINEARE'!$G$24*'ANALISI STATICA LINEARE'!$G$25)/B420^2))))</f>
        <v>4.4152683313195336E-2</v>
      </c>
      <c r="D420" s="15">
        <f>1/'ANALISI STATICA LINEARE'!$G$17*IF(B420&lt;'ANALISI STATICA LINEARE'!$G$23,'ANALISI STATICA LINEARE'!$G$18*'ANALISI STATICA LINEARE'!$G$21*'ANALISI STATICA LINEARE'!$G$28*'ANALISI STATICA LINEARE'!$G$9*(B420/'ANALISI STATICA LINEARE'!$G$23+1/('ANALISI STATICA LINEARE'!$G$28*'ANALISI STATICA LINEARE'!$G$9)*(1-B420/'ANALISI STATICA LINEARE'!$G$23)),IF(B420&lt;'ANALISI STATICA LINEARE'!$G$24,'ANALISI STATICA LINEARE'!$G$18*'ANALISI STATICA LINEARE'!$G$21*'ANALISI STATICA LINEARE'!$G$28*'ANALISI STATICA LINEARE'!$G$9,IF(B420&lt;'ANALISI STATICA LINEARE'!$G$25,'ANALISI STATICA LINEARE'!$G$18*'ANALISI STATICA LINEARE'!$G$21*'ANALISI STATICA LINEARE'!$G$28*'ANALISI STATICA LINEARE'!$G$9*('ANALISI STATICA LINEARE'!$G$24/B420),'ANALISI STATICA LINEARE'!$G$18*'ANALISI STATICA LINEARE'!$G$21*'ANALISI STATICA LINEARE'!$G$28*'ANALISI STATICA LINEARE'!$G$9*(('ANALISI STATICA LINEARE'!$G$24*'ANALISI STATICA LINEARE'!$G$25)/B420^2))))</f>
        <v>2.9435122208796891E-2</v>
      </c>
      <c r="E420" s="4"/>
      <c r="F420" s="4"/>
      <c r="G420" s="4"/>
      <c r="H420" s="4"/>
      <c r="I420" s="4"/>
      <c r="J420" s="4"/>
      <c r="K420" s="4"/>
      <c r="L420" s="4"/>
      <c r="M420" s="4"/>
      <c r="N420" s="4"/>
    </row>
    <row r="421" spans="2:14" x14ac:dyDescent="0.25">
      <c r="B421" s="21">
        <f t="shared" si="6"/>
        <v>4.099999999999957</v>
      </c>
      <c r="C421" s="15">
        <f>1/'ANALISI STATICA LINEARE'!$G$17*IF(B421&lt;'ANALISI STATICA LINEARE'!$G$23,'ANALISI STATICA LINEARE'!$G$18*'ANALISI STATICA LINEARE'!$G$21*'ANALISI STATICA LINEARE'!$G$27*'ANALISI STATICA LINEARE'!$G$9*(B421/'ANALISI STATICA LINEARE'!$G$23+1/('ANALISI STATICA LINEARE'!$G$27*'ANALISI STATICA LINEARE'!$G$9)*(1-B421/'ANALISI STATICA LINEARE'!$G$23)),IF(B421&lt;'ANALISI STATICA LINEARE'!$G$24,'ANALISI STATICA LINEARE'!$G$18*'ANALISI STATICA LINEARE'!$G$21*'ANALISI STATICA LINEARE'!$G$27*'ANALISI STATICA LINEARE'!$G$9,IF(B421&lt;'ANALISI STATICA LINEARE'!$G$25,'ANALISI STATICA LINEARE'!$G$18*'ANALISI STATICA LINEARE'!$G$21*'ANALISI STATICA LINEARE'!$G$27*'ANALISI STATICA LINEARE'!$G$9*('ANALISI STATICA LINEARE'!$G$24/B421),'ANALISI STATICA LINEARE'!$G$18*'ANALISI STATICA LINEARE'!$G$21*'ANALISI STATICA LINEARE'!$G$27*'ANALISI STATICA LINEARE'!$G$9*(('ANALISI STATICA LINEARE'!$G$24*'ANALISI STATICA LINEARE'!$G$25)/B421^2))))</f>
        <v>4.3937567027451691E-2</v>
      </c>
      <c r="D421" s="15">
        <f>1/'ANALISI STATICA LINEARE'!$G$17*IF(B421&lt;'ANALISI STATICA LINEARE'!$G$23,'ANALISI STATICA LINEARE'!$G$18*'ANALISI STATICA LINEARE'!$G$21*'ANALISI STATICA LINEARE'!$G$28*'ANALISI STATICA LINEARE'!$G$9*(B421/'ANALISI STATICA LINEARE'!$G$23+1/('ANALISI STATICA LINEARE'!$G$28*'ANALISI STATICA LINEARE'!$G$9)*(1-B421/'ANALISI STATICA LINEARE'!$G$23)),IF(B421&lt;'ANALISI STATICA LINEARE'!$G$24,'ANALISI STATICA LINEARE'!$G$18*'ANALISI STATICA LINEARE'!$G$21*'ANALISI STATICA LINEARE'!$G$28*'ANALISI STATICA LINEARE'!$G$9,IF(B421&lt;'ANALISI STATICA LINEARE'!$G$25,'ANALISI STATICA LINEARE'!$G$18*'ANALISI STATICA LINEARE'!$G$21*'ANALISI STATICA LINEARE'!$G$28*'ANALISI STATICA LINEARE'!$G$9*('ANALISI STATICA LINEARE'!$G$24/B421),'ANALISI STATICA LINEARE'!$G$18*'ANALISI STATICA LINEARE'!$G$21*'ANALISI STATICA LINEARE'!$G$28*'ANALISI STATICA LINEARE'!$G$9*(('ANALISI STATICA LINEARE'!$G$24*'ANALISI STATICA LINEARE'!$G$25)/B421^2))))</f>
        <v>2.9291711351634459E-2</v>
      </c>
      <c r="E421" s="4"/>
      <c r="F421" s="4"/>
      <c r="G421" s="4"/>
      <c r="H421" s="4"/>
      <c r="I421" s="4"/>
      <c r="J421" s="4"/>
      <c r="K421" s="4"/>
      <c r="L421" s="4"/>
      <c r="M421" s="4"/>
      <c r="N421" s="4"/>
    </row>
    <row r="422" spans="2:14" x14ac:dyDescent="0.25">
      <c r="B422" s="21">
        <f t="shared" si="6"/>
        <v>4.1099999999999568</v>
      </c>
      <c r="C422" s="15">
        <f>1/'ANALISI STATICA LINEARE'!$G$17*IF(B422&lt;'ANALISI STATICA LINEARE'!$G$23,'ANALISI STATICA LINEARE'!$G$18*'ANALISI STATICA LINEARE'!$G$21*'ANALISI STATICA LINEARE'!$G$27*'ANALISI STATICA LINEARE'!$G$9*(B422/'ANALISI STATICA LINEARE'!$G$23+1/('ANALISI STATICA LINEARE'!$G$27*'ANALISI STATICA LINEARE'!$G$9)*(1-B422/'ANALISI STATICA LINEARE'!$G$23)),IF(B422&lt;'ANALISI STATICA LINEARE'!$G$24,'ANALISI STATICA LINEARE'!$G$18*'ANALISI STATICA LINEARE'!$G$21*'ANALISI STATICA LINEARE'!$G$27*'ANALISI STATICA LINEARE'!$G$9,IF(B422&lt;'ANALISI STATICA LINEARE'!$G$25,'ANALISI STATICA LINEARE'!$G$18*'ANALISI STATICA LINEARE'!$G$21*'ANALISI STATICA LINEARE'!$G$27*'ANALISI STATICA LINEARE'!$G$9*('ANALISI STATICA LINEARE'!$G$24/B422),'ANALISI STATICA LINEARE'!$G$18*'ANALISI STATICA LINEARE'!$G$21*'ANALISI STATICA LINEARE'!$G$27*'ANALISI STATICA LINEARE'!$G$9*(('ANALISI STATICA LINEARE'!$G$24*'ANALISI STATICA LINEARE'!$G$25)/B422^2))))</f>
        <v>4.3724019022588254E-2</v>
      </c>
      <c r="D422" s="15">
        <f>1/'ANALISI STATICA LINEARE'!$G$17*IF(B422&lt;'ANALISI STATICA LINEARE'!$G$23,'ANALISI STATICA LINEARE'!$G$18*'ANALISI STATICA LINEARE'!$G$21*'ANALISI STATICA LINEARE'!$G$28*'ANALISI STATICA LINEARE'!$G$9*(B422/'ANALISI STATICA LINEARE'!$G$23+1/('ANALISI STATICA LINEARE'!$G$28*'ANALISI STATICA LINEARE'!$G$9)*(1-B422/'ANALISI STATICA LINEARE'!$G$23)),IF(B422&lt;'ANALISI STATICA LINEARE'!$G$24,'ANALISI STATICA LINEARE'!$G$18*'ANALISI STATICA LINEARE'!$G$21*'ANALISI STATICA LINEARE'!$G$28*'ANALISI STATICA LINEARE'!$G$9,IF(B422&lt;'ANALISI STATICA LINEARE'!$G$25,'ANALISI STATICA LINEARE'!$G$18*'ANALISI STATICA LINEARE'!$G$21*'ANALISI STATICA LINEARE'!$G$28*'ANALISI STATICA LINEARE'!$G$9*('ANALISI STATICA LINEARE'!$G$24/B422),'ANALISI STATICA LINEARE'!$G$18*'ANALISI STATICA LINEARE'!$G$21*'ANALISI STATICA LINEARE'!$G$28*'ANALISI STATICA LINEARE'!$G$9*(('ANALISI STATICA LINEARE'!$G$24*'ANALISI STATICA LINEARE'!$G$25)/B422^2))))</f>
        <v>2.9149346015058832E-2</v>
      </c>
      <c r="E422" s="4"/>
      <c r="F422" s="4"/>
      <c r="G422" s="4"/>
      <c r="H422" s="4"/>
      <c r="I422" s="4"/>
      <c r="J422" s="4"/>
      <c r="K422" s="4"/>
      <c r="L422" s="4"/>
      <c r="M422" s="4"/>
      <c r="N422" s="4"/>
    </row>
    <row r="423" spans="2:14" x14ac:dyDescent="0.25">
      <c r="B423" s="21">
        <f t="shared" si="6"/>
        <v>4.1199999999999566</v>
      </c>
      <c r="C423" s="15">
        <f>1/'ANALISI STATICA LINEARE'!$G$17*IF(B423&lt;'ANALISI STATICA LINEARE'!$G$23,'ANALISI STATICA LINEARE'!$G$18*'ANALISI STATICA LINEARE'!$G$21*'ANALISI STATICA LINEARE'!$G$27*'ANALISI STATICA LINEARE'!$G$9*(B423/'ANALISI STATICA LINEARE'!$G$23+1/('ANALISI STATICA LINEARE'!$G$27*'ANALISI STATICA LINEARE'!$G$9)*(1-B423/'ANALISI STATICA LINEARE'!$G$23)),IF(B423&lt;'ANALISI STATICA LINEARE'!$G$24,'ANALISI STATICA LINEARE'!$G$18*'ANALISI STATICA LINEARE'!$G$21*'ANALISI STATICA LINEARE'!$G$27*'ANALISI STATICA LINEARE'!$G$9,IF(B423&lt;'ANALISI STATICA LINEARE'!$G$25,'ANALISI STATICA LINEARE'!$G$18*'ANALISI STATICA LINEARE'!$G$21*'ANALISI STATICA LINEARE'!$G$27*'ANALISI STATICA LINEARE'!$G$9*('ANALISI STATICA LINEARE'!$G$24/B423),'ANALISI STATICA LINEARE'!$G$18*'ANALISI STATICA LINEARE'!$G$21*'ANALISI STATICA LINEARE'!$G$27*'ANALISI STATICA LINEARE'!$G$9*(('ANALISI STATICA LINEARE'!$G$24*'ANALISI STATICA LINEARE'!$G$25)/B423^2))))</f>
        <v>4.3512024091070252E-2</v>
      </c>
      <c r="D423" s="15">
        <f>1/'ANALISI STATICA LINEARE'!$G$17*IF(B423&lt;'ANALISI STATICA LINEARE'!$G$23,'ANALISI STATICA LINEARE'!$G$18*'ANALISI STATICA LINEARE'!$G$21*'ANALISI STATICA LINEARE'!$G$28*'ANALISI STATICA LINEARE'!$G$9*(B423/'ANALISI STATICA LINEARE'!$G$23+1/('ANALISI STATICA LINEARE'!$G$28*'ANALISI STATICA LINEARE'!$G$9)*(1-B423/'ANALISI STATICA LINEARE'!$G$23)),IF(B423&lt;'ANALISI STATICA LINEARE'!$G$24,'ANALISI STATICA LINEARE'!$G$18*'ANALISI STATICA LINEARE'!$G$21*'ANALISI STATICA LINEARE'!$G$28*'ANALISI STATICA LINEARE'!$G$9,IF(B423&lt;'ANALISI STATICA LINEARE'!$G$25,'ANALISI STATICA LINEARE'!$G$18*'ANALISI STATICA LINEARE'!$G$21*'ANALISI STATICA LINEARE'!$G$28*'ANALISI STATICA LINEARE'!$G$9*('ANALISI STATICA LINEARE'!$G$24/B423),'ANALISI STATICA LINEARE'!$G$18*'ANALISI STATICA LINEARE'!$G$21*'ANALISI STATICA LINEARE'!$G$28*'ANALISI STATICA LINEARE'!$G$9*(('ANALISI STATICA LINEARE'!$G$24*'ANALISI STATICA LINEARE'!$G$25)/B423^2))))</f>
        <v>2.9008016060713498E-2</v>
      </c>
      <c r="E423" s="4"/>
      <c r="F423" s="4"/>
      <c r="G423" s="4"/>
      <c r="H423" s="4"/>
      <c r="I423" s="4"/>
      <c r="J423" s="4"/>
      <c r="K423" s="4"/>
      <c r="L423" s="4"/>
      <c r="M423" s="4"/>
      <c r="N423" s="4"/>
    </row>
    <row r="424" spans="2:14" x14ac:dyDescent="0.25">
      <c r="B424" s="21">
        <f t="shared" si="6"/>
        <v>4.1299999999999564</v>
      </c>
      <c r="C424" s="15">
        <f>1/'ANALISI STATICA LINEARE'!$G$17*IF(B424&lt;'ANALISI STATICA LINEARE'!$G$23,'ANALISI STATICA LINEARE'!$G$18*'ANALISI STATICA LINEARE'!$G$21*'ANALISI STATICA LINEARE'!$G$27*'ANALISI STATICA LINEARE'!$G$9*(B424/'ANALISI STATICA LINEARE'!$G$23+1/('ANALISI STATICA LINEARE'!$G$27*'ANALISI STATICA LINEARE'!$G$9)*(1-B424/'ANALISI STATICA LINEARE'!$G$23)),IF(B424&lt;'ANALISI STATICA LINEARE'!$G$24,'ANALISI STATICA LINEARE'!$G$18*'ANALISI STATICA LINEARE'!$G$21*'ANALISI STATICA LINEARE'!$G$27*'ANALISI STATICA LINEARE'!$G$9,IF(B424&lt;'ANALISI STATICA LINEARE'!$G$25,'ANALISI STATICA LINEARE'!$G$18*'ANALISI STATICA LINEARE'!$G$21*'ANALISI STATICA LINEARE'!$G$27*'ANALISI STATICA LINEARE'!$G$9*('ANALISI STATICA LINEARE'!$G$24/B424),'ANALISI STATICA LINEARE'!$G$18*'ANALISI STATICA LINEARE'!$G$21*'ANALISI STATICA LINEARE'!$G$27*'ANALISI STATICA LINEARE'!$G$9*(('ANALISI STATICA LINEARE'!$G$24*'ANALISI STATICA LINEARE'!$G$25)/B424^2))))</f>
        <v>4.3301567209250387E-2</v>
      </c>
      <c r="D424" s="15">
        <f>1/'ANALISI STATICA LINEARE'!$G$17*IF(B424&lt;'ANALISI STATICA LINEARE'!$G$23,'ANALISI STATICA LINEARE'!$G$18*'ANALISI STATICA LINEARE'!$G$21*'ANALISI STATICA LINEARE'!$G$28*'ANALISI STATICA LINEARE'!$G$9*(B424/'ANALISI STATICA LINEARE'!$G$23+1/('ANALISI STATICA LINEARE'!$G$28*'ANALISI STATICA LINEARE'!$G$9)*(1-B424/'ANALISI STATICA LINEARE'!$G$23)),IF(B424&lt;'ANALISI STATICA LINEARE'!$G$24,'ANALISI STATICA LINEARE'!$G$18*'ANALISI STATICA LINEARE'!$G$21*'ANALISI STATICA LINEARE'!$G$28*'ANALISI STATICA LINEARE'!$G$9,IF(B424&lt;'ANALISI STATICA LINEARE'!$G$25,'ANALISI STATICA LINEARE'!$G$18*'ANALISI STATICA LINEARE'!$G$21*'ANALISI STATICA LINEARE'!$G$28*'ANALISI STATICA LINEARE'!$G$9*('ANALISI STATICA LINEARE'!$G$24/B424),'ANALISI STATICA LINEARE'!$G$18*'ANALISI STATICA LINEARE'!$G$21*'ANALISI STATICA LINEARE'!$G$28*'ANALISI STATICA LINEARE'!$G$9*(('ANALISI STATICA LINEARE'!$G$24*'ANALISI STATICA LINEARE'!$G$25)/B424^2))))</f>
        <v>2.8867711472833592E-2</v>
      </c>
      <c r="E424" s="4"/>
      <c r="F424" s="4"/>
      <c r="G424" s="4"/>
      <c r="H424" s="4"/>
      <c r="I424" s="4"/>
      <c r="J424" s="4"/>
      <c r="K424" s="4"/>
      <c r="L424" s="4"/>
      <c r="M424" s="4"/>
      <c r="N424" s="4"/>
    </row>
    <row r="425" spans="2:14" x14ac:dyDescent="0.25">
      <c r="B425" s="21">
        <f t="shared" si="6"/>
        <v>4.1399999999999562</v>
      </c>
      <c r="C425" s="15">
        <f>1/'ANALISI STATICA LINEARE'!$G$17*IF(B425&lt;'ANALISI STATICA LINEARE'!$G$23,'ANALISI STATICA LINEARE'!$G$18*'ANALISI STATICA LINEARE'!$G$21*'ANALISI STATICA LINEARE'!$G$27*'ANALISI STATICA LINEARE'!$G$9*(B425/'ANALISI STATICA LINEARE'!$G$23+1/('ANALISI STATICA LINEARE'!$G$27*'ANALISI STATICA LINEARE'!$G$9)*(1-B425/'ANALISI STATICA LINEARE'!$G$23)),IF(B425&lt;'ANALISI STATICA LINEARE'!$G$24,'ANALISI STATICA LINEARE'!$G$18*'ANALISI STATICA LINEARE'!$G$21*'ANALISI STATICA LINEARE'!$G$27*'ANALISI STATICA LINEARE'!$G$9,IF(B425&lt;'ANALISI STATICA LINEARE'!$G$25,'ANALISI STATICA LINEARE'!$G$18*'ANALISI STATICA LINEARE'!$G$21*'ANALISI STATICA LINEARE'!$G$27*'ANALISI STATICA LINEARE'!$G$9*('ANALISI STATICA LINEARE'!$G$24/B425),'ANALISI STATICA LINEARE'!$G$18*'ANALISI STATICA LINEARE'!$G$21*'ANALISI STATICA LINEARE'!$G$27*'ANALISI STATICA LINEARE'!$G$9*(('ANALISI STATICA LINEARE'!$G$24*'ANALISI STATICA LINEARE'!$G$25)/B425^2))))</f>
        <v>4.3092633534706944E-2</v>
      </c>
      <c r="D425" s="15">
        <f>1/'ANALISI STATICA LINEARE'!$G$17*IF(B425&lt;'ANALISI STATICA LINEARE'!$G$23,'ANALISI STATICA LINEARE'!$G$18*'ANALISI STATICA LINEARE'!$G$21*'ANALISI STATICA LINEARE'!$G$28*'ANALISI STATICA LINEARE'!$G$9*(B425/'ANALISI STATICA LINEARE'!$G$23+1/('ANALISI STATICA LINEARE'!$G$28*'ANALISI STATICA LINEARE'!$G$9)*(1-B425/'ANALISI STATICA LINEARE'!$G$23)),IF(B425&lt;'ANALISI STATICA LINEARE'!$G$24,'ANALISI STATICA LINEARE'!$G$18*'ANALISI STATICA LINEARE'!$G$21*'ANALISI STATICA LINEARE'!$G$28*'ANALISI STATICA LINEARE'!$G$9,IF(B425&lt;'ANALISI STATICA LINEARE'!$G$25,'ANALISI STATICA LINEARE'!$G$18*'ANALISI STATICA LINEARE'!$G$21*'ANALISI STATICA LINEARE'!$G$28*'ANALISI STATICA LINEARE'!$G$9*('ANALISI STATICA LINEARE'!$G$24/B425),'ANALISI STATICA LINEARE'!$G$18*'ANALISI STATICA LINEARE'!$G$21*'ANALISI STATICA LINEARE'!$G$28*'ANALISI STATICA LINEARE'!$G$9*(('ANALISI STATICA LINEARE'!$G$24*'ANALISI STATICA LINEARE'!$G$25)/B425^2))))</f>
        <v>2.8728422356471293E-2</v>
      </c>
      <c r="E425" s="4"/>
      <c r="F425" s="4"/>
      <c r="G425" s="4"/>
      <c r="H425" s="4"/>
      <c r="I425" s="4"/>
      <c r="J425" s="4"/>
      <c r="K425" s="4"/>
      <c r="L425" s="4"/>
      <c r="M425" s="4"/>
      <c r="N425" s="4"/>
    </row>
    <row r="426" spans="2:14" x14ac:dyDescent="0.25">
      <c r="B426" s="21">
        <f t="shared" si="6"/>
        <v>4.1499999999999559</v>
      </c>
      <c r="C426" s="15">
        <f>1/'ANALISI STATICA LINEARE'!$G$17*IF(B426&lt;'ANALISI STATICA LINEARE'!$G$23,'ANALISI STATICA LINEARE'!$G$18*'ANALISI STATICA LINEARE'!$G$21*'ANALISI STATICA LINEARE'!$G$27*'ANALISI STATICA LINEARE'!$G$9*(B426/'ANALISI STATICA LINEARE'!$G$23+1/('ANALISI STATICA LINEARE'!$G$27*'ANALISI STATICA LINEARE'!$G$9)*(1-B426/'ANALISI STATICA LINEARE'!$G$23)),IF(B426&lt;'ANALISI STATICA LINEARE'!$G$24,'ANALISI STATICA LINEARE'!$G$18*'ANALISI STATICA LINEARE'!$G$21*'ANALISI STATICA LINEARE'!$G$27*'ANALISI STATICA LINEARE'!$G$9,IF(B426&lt;'ANALISI STATICA LINEARE'!$G$25,'ANALISI STATICA LINEARE'!$G$18*'ANALISI STATICA LINEARE'!$G$21*'ANALISI STATICA LINEARE'!$G$27*'ANALISI STATICA LINEARE'!$G$9*('ANALISI STATICA LINEARE'!$G$24/B426),'ANALISI STATICA LINEARE'!$G$18*'ANALISI STATICA LINEARE'!$G$21*'ANALISI STATICA LINEARE'!$G$27*'ANALISI STATICA LINEARE'!$G$9*(('ANALISI STATICA LINEARE'!$G$24*'ANALISI STATICA LINEARE'!$G$25)/B426^2))))</f>
        <v>4.2885208403626827E-2</v>
      </c>
      <c r="D426" s="15">
        <f>1/'ANALISI STATICA LINEARE'!$G$17*IF(B426&lt;'ANALISI STATICA LINEARE'!$G$23,'ANALISI STATICA LINEARE'!$G$18*'ANALISI STATICA LINEARE'!$G$21*'ANALISI STATICA LINEARE'!$G$28*'ANALISI STATICA LINEARE'!$G$9*(B426/'ANALISI STATICA LINEARE'!$G$23+1/('ANALISI STATICA LINEARE'!$G$28*'ANALISI STATICA LINEARE'!$G$9)*(1-B426/'ANALISI STATICA LINEARE'!$G$23)),IF(B426&lt;'ANALISI STATICA LINEARE'!$G$24,'ANALISI STATICA LINEARE'!$G$18*'ANALISI STATICA LINEARE'!$G$21*'ANALISI STATICA LINEARE'!$G$28*'ANALISI STATICA LINEARE'!$G$9,IF(B426&lt;'ANALISI STATICA LINEARE'!$G$25,'ANALISI STATICA LINEARE'!$G$18*'ANALISI STATICA LINEARE'!$G$21*'ANALISI STATICA LINEARE'!$G$28*'ANALISI STATICA LINEARE'!$G$9*('ANALISI STATICA LINEARE'!$G$24/B426),'ANALISI STATICA LINEARE'!$G$18*'ANALISI STATICA LINEARE'!$G$21*'ANALISI STATICA LINEARE'!$G$28*'ANALISI STATICA LINEARE'!$G$9*(('ANALISI STATICA LINEARE'!$G$24*'ANALISI STATICA LINEARE'!$G$25)/B426^2))))</f>
        <v>2.8590138935751214E-2</v>
      </c>
      <c r="E426" s="4"/>
      <c r="F426" s="4"/>
      <c r="G426" s="4"/>
      <c r="H426" s="4"/>
      <c r="I426" s="4"/>
      <c r="J426" s="4"/>
      <c r="K426" s="4"/>
      <c r="L426" s="4"/>
      <c r="M426" s="4"/>
      <c r="N426" s="4"/>
    </row>
    <row r="427" spans="2:14" x14ac:dyDescent="0.25">
      <c r="B427" s="21">
        <f t="shared" si="6"/>
        <v>4.1599999999999557</v>
      </c>
      <c r="C427" s="15">
        <f>1/'ANALISI STATICA LINEARE'!$G$17*IF(B427&lt;'ANALISI STATICA LINEARE'!$G$23,'ANALISI STATICA LINEARE'!$G$18*'ANALISI STATICA LINEARE'!$G$21*'ANALISI STATICA LINEARE'!$G$27*'ANALISI STATICA LINEARE'!$G$9*(B427/'ANALISI STATICA LINEARE'!$G$23+1/('ANALISI STATICA LINEARE'!$G$27*'ANALISI STATICA LINEARE'!$G$9)*(1-B427/'ANALISI STATICA LINEARE'!$G$23)),IF(B427&lt;'ANALISI STATICA LINEARE'!$G$24,'ANALISI STATICA LINEARE'!$G$18*'ANALISI STATICA LINEARE'!$G$21*'ANALISI STATICA LINEARE'!$G$27*'ANALISI STATICA LINEARE'!$G$9,IF(B427&lt;'ANALISI STATICA LINEARE'!$G$25,'ANALISI STATICA LINEARE'!$G$18*'ANALISI STATICA LINEARE'!$G$21*'ANALISI STATICA LINEARE'!$G$27*'ANALISI STATICA LINEARE'!$G$9*('ANALISI STATICA LINEARE'!$G$24/B427),'ANALISI STATICA LINEARE'!$G$18*'ANALISI STATICA LINEARE'!$G$21*'ANALISI STATICA LINEARE'!$G$27*'ANALISI STATICA LINEARE'!$G$9*(('ANALISI STATICA LINEARE'!$G$24*'ANALISI STATICA LINEARE'!$G$25)/B427^2))))</f>
        <v>4.2679277328232658E-2</v>
      </c>
      <c r="D427" s="15">
        <f>1/'ANALISI STATICA LINEARE'!$G$17*IF(B427&lt;'ANALISI STATICA LINEARE'!$G$23,'ANALISI STATICA LINEARE'!$G$18*'ANALISI STATICA LINEARE'!$G$21*'ANALISI STATICA LINEARE'!$G$28*'ANALISI STATICA LINEARE'!$G$9*(B427/'ANALISI STATICA LINEARE'!$G$23+1/('ANALISI STATICA LINEARE'!$G$28*'ANALISI STATICA LINEARE'!$G$9)*(1-B427/'ANALISI STATICA LINEARE'!$G$23)),IF(B427&lt;'ANALISI STATICA LINEARE'!$G$24,'ANALISI STATICA LINEARE'!$G$18*'ANALISI STATICA LINEARE'!$G$21*'ANALISI STATICA LINEARE'!$G$28*'ANALISI STATICA LINEARE'!$G$9,IF(B427&lt;'ANALISI STATICA LINEARE'!$G$25,'ANALISI STATICA LINEARE'!$G$18*'ANALISI STATICA LINEARE'!$G$21*'ANALISI STATICA LINEARE'!$G$28*'ANALISI STATICA LINEARE'!$G$9*('ANALISI STATICA LINEARE'!$G$24/B427),'ANALISI STATICA LINEARE'!$G$18*'ANALISI STATICA LINEARE'!$G$21*'ANALISI STATICA LINEARE'!$G$28*'ANALISI STATICA LINEARE'!$G$9*(('ANALISI STATICA LINEARE'!$G$24*'ANALISI STATICA LINEARE'!$G$25)/B427^2))))</f>
        <v>2.8452851552155104E-2</v>
      </c>
      <c r="E427" s="4"/>
      <c r="F427" s="4"/>
      <c r="G427" s="4"/>
      <c r="H427" s="4"/>
      <c r="I427" s="4"/>
      <c r="J427" s="4"/>
      <c r="K427" s="4"/>
      <c r="L427" s="4"/>
      <c r="M427" s="4"/>
      <c r="N427" s="4"/>
    </row>
    <row r="428" spans="2:14" x14ac:dyDescent="0.25">
      <c r="B428" s="21">
        <f t="shared" si="6"/>
        <v>4.1699999999999555</v>
      </c>
      <c r="C428" s="15">
        <f>1/'ANALISI STATICA LINEARE'!$G$17*IF(B428&lt;'ANALISI STATICA LINEARE'!$G$23,'ANALISI STATICA LINEARE'!$G$18*'ANALISI STATICA LINEARE'!$G$21*'ANALISI STATICA LINEARE'!$G$27*'ANALISI STATICA LINEARE'!$G$9*(B428/'ANALISI STATICA LINEARE'!$G$23+1/('ANALISI STATICA LINEARE'!$G$27*'ANALISI STATICA LINEARE'!$G$9)*(1-B428/'ANALISI STATICA LINEARE'!$G$23)),IF(B428&lt;'ANALISI STATICA LINEARE'!$G$24,'ANALISI STATICA LINEARE'!$G$18*'ANALISI STATICA LINEARE'!$G$21*'ANALISI STATICA LINEARE'!$G$27*'ANALISI STATICA LINEARE'!$G$9,IF(B428&lt;'ANALISI STATICA LINEARE'!$G$25,'ANALISI STATICA LINEARE'!$G$18*'ANALISI STATICA LINEARE'!$G$21*'ANALISI STATICA LINEARE'!$G$27*'ANALISI STATICA LINEARE'!$G$9*('ANALISI STATICA LINEARE'!$G$24/B428),'ANALISI STATICA LINEARE'!$G$18*'ANALISI STATICA LINEARE'!$G$21*'ANALISI STATICA LINEARE'!$G$27*'ANALISI STATICA LINEARE'!$G$9*(('ANALISI STATICA LINEARE'!$G$24*'ANALISI STATICA LINEARE'!$G$25)/B428^2))))</f>
        <v>4.2474825994252841E-2</v>
      </c>
      <c r="D428" s="15">
        <f>1/'ANALISI STATICA LINEARE'!$G$17*IF(B428&lt;'ANALISI STATICA LINEARE'!$G$23,'ANALISI STATICA LINEARE'!$G$18*'ANALISI STATICA LINEARE'!$G$21*'ANALISI STATICA LINEARE'!$G$28*'ANALISI STATICA LINEARE'!$G$9*(B428/'ANALISI STATICA LINEARE'!$G$23+1/('ANALISI STATICA LINEARE'!$G$28*'ANALISI STATICA LINEARE'!$G$9)*(1-B428/'ANALISI STATICA LINEARE'!$G$23)),IF(B428&lt;'ANALISI STATICA LINEARE'!$G$24,'ANALISI STATICA LINEARE'!$G$18*'ANALISI STATICA LINEARE'!$G$21*'ANALISI STATICA LINEARE'!$G$28*'ANALISI STATICA LINEARE'!$G$9,IF(B428&lt;'ANALISI STATICA LINEARE'!$G$25,'ANALISI STATICA LINEARE'!$G$18*'ANALISI STATICA LINEARE'!$G$21*'ANALISI STATICA LINEARE'!$G$28*'ANALISI STATICA LINEARE'!$G$9*('ANALISI STATICA LINEARE'!$G$24/B428),'ANALISI STATICA LINEARE'!$G$18*'ANALISI STATICA LINEARE'!$G$21*'ANALISI STATICA LINEARE'!$G$28*'ANALISI STATICA LINEARE'!$G$9*(('ANALISI STATICA LINEARE'!$G$24*'ANALISI STATICA LINEARE'!$G$25)/B428^2))))</f>
        <v>2.831655066283522E-2</v>
      </c>
      <c r="E428" s="4"/>
      <c r="F428" s="4"/>
      <c r="G428" s="4"/>
      <c r="H428" s="4"/>
      <c r="I428" s="4"/>
      <c r="J428" s="4"/>
      <c r="K428" s="4"/>
      <c r="L428" s="4"/>
      <c r="M428" s="4"/>
      <c r="N428" s="4"/>
    </row>
    <row r="429" spans="2:14" x14ac:dyDescent="0.25">
      <c r="B429" s="21">
        <f t="shared" si="6"/>
        <v>4.1799999999999553</v>
      </c>
      <c r="C429" s="15">
        <f>1/'ANALISI STATICA LINEARE'!$G$17*IF(B429&lt;'ANALISI STATICA LINEARE'!$G$23,'ANALISI STATICA LINEARE'!$G$18*'ANALISI STATICA LINEARE'!$G$21*'ANALISI STATICA LINEARE'!$G$27*'ANALISI STATICA LINEARE'!$G$9*(B429/'ANALISI STATICA LINEARE'!$G$23+1/('ANALISI STATICA LINEARE'!$G$27*'ANALISI STATICA LINEARE'!$G$9)*(1-B429/'ANALISI STATICA LINEARE'!$G$23)),IF(B429&lt;'ANALISI STATICA LINEARE'!$G$24,'ANALISI STATICA LINEARE'!$G$18*'ANALISI STATICA LINEARE'!$G$21*'ANALISI STATICA LINEARE'!$G$27*'ANALISI STATICA LINEARE'!$G$9,IF(B429&lt;'ANALISI STATICA LINEARE'!$G$25,'ANALISI STATICA LINEARE'!$G$18*'ANALISI STATICA LINEARE'!$G$21*'ANALISI STATICA LINEARE'!$G$27*'ANALISI STATICA LINEARE'!$G$9*('ANALISI STATICA LINEARE'!$G$24/B429),'ANALISI STATICA LINEARE'!$G$18*'ANALISI STATICA LINEARE'!$G$21*'ANALISI STATICA LINEARE'!$G$27*'ANALISI STATICA LINEARE'!$G$9*(('ANALISI STATICA LINEARE'!$G$24*'ANALISI STATICA LINEARE'!$G$25)/B429^2))))</f>
        <v>4.227184025843405E-2</v>
      </c>
      <c r="D429" s="15">
        <f>1/'ANALISI STATICA LINEARE'!$G$17*IF(B429&lt;'ANALISI STATICA LINEARE'!$G$23,'ANALISI STATICA LINEARE'!$G$18*'ANALISI STATICA LINEARE'!$G$21*'ANALISI STATICA LINEARE'!$G$28*'ANALISI STATICA LINEARE'!$G$9*(B429/'ANALISI STATICA LINEARE'!$G$23+1/('ANALISI STATICA LINEARE'!$G$28*'ANALISI STATICA LINEARE'!$G$9)*(1-B429/'ANALISI STATICA LINEARE'!$G$23)),IF(B429&lt;'ANALISI STATICA LINEARE'!$G$24,'ANALISI STATICA LINEARE'!$G$18*'ANALISI STATICA LINEARE'!$G$21*'ANALISI STATICA LINEARE'!$G$28*'ANALISI STATICA LINEARE'!$G$9,IF(B429&lt;'ANALISI STATICA LINEARE'!$G$25,'ANALISI STATICA LINEARE'!$G$18*'ANALISI STATICA LINEARE'!$G$21*'ANALISI STATICA LINEARE'!$G$28*'ANALISI STATICA LINEARE'!$G$9*('ANALISI STATICA LINEARE'!$G$24/B429),'ANALISI STATICA LINEARE'!$G$18*'ANALISI STATICA LINEARE'!$G$21*'ANALISI STATICA LINEARE'!$G$28*'ANALISI STATICA LINEARE'!$G$9*(('ANALISI STATICA LINEARE'!$G$24*'ANALISI STATICA LINEARE'!$G$25)/B429^2))))</f>
        <v>2.818122683895603E-2</v>
      </c>
      <c r="E429" s="4"/>
      <c r="F429" s="4"/>
      <c r="G429" s="4"/>
      <c r="H429" s="4"/>
      <c r="I429" s="4"/>
      <c r="J429" s="4"/>
      <c r="K429" s="4"/>
      <c r="L429" s="4"/>
      <c r="M429" s="4"/>
      <c r="N429" s="4"/>
    </row>
    <row r="430" spans="2:14" x14ac:dyDescent="0.25">
      <c r="B430" s="21">
        <f t="shared" si="6"/>
        <v>4.1899999999999551</v>
      </c>
      <c r="C430" s="15">
        <f>1/'ANALISI STATICA LINEARE'!$G$17*IF(B430&lt;'ANALISI STATICA LINEARE'!$G$23,'ANALISI STATICA LINEARE'!$G$18*'ANALISI STATICA LINEARE'!$G$21*'ANALISI STATICA LINEARE'!$G$27*'ANALISI STATICA LINEARE'!$G$9*(B430/'ANALISI STATICA LINEARE'!$G$23+1/('ANALISI STATICA LINEARE'!$G$27*'ANALISI STATICA LINEARE'!$G$9)*(1-B430/'ANALISI STATICA LINEARE'!$G$23)),IF(B430&lt;'ANALISI STATICA LINEARE'!$G$24,'ANALISI STATICA LINEARE'!$G$18*'ANALISI STATICA LINEARE'!$G$21*'ANALISI STATICA LINEARE'!$G$27*'ANALISI STATICA LINEARE'!$G$9,IF(B430&lt;'ANALISI STATICA LINEARE'!$G$25,'ANALISI STATICA LINEARE'!$G$18*'ANALISI STATICA LINEARE'!$G$21*'ANALISI STATICA LINEARE'!$G$27*'ANALISI STATICA LINEARE'!$G$9*('ANALISI STATICA LINEARE'!$G$24/B430),'ANALISI STATICA LINEARE'!$G$18*'ANALISI STATICA LINEARE'!$G$21*'ANALISI STATICA LINEARE'!$G$27*'ANALISI STATICA LINEARE'!$G$9*(('ANALISI STATICA LINEARE'!$G$24*'ANALISI STATICA LINEARE'!$G$25)/B430^2))))</f>
        <v>4.207030614609527E-2</v>
      </c>
      <c r="D430" s="15">
        <f>1/'ANALISI STATICA LINEARE'!$G$17*IF(B430&lt;'ANALISI STATICA LINEARE'!$G$23,'ANALISI STATICA LINEARE'!$G$18*'ANALISI STATICA LINEARE'!$G$21*'ANALISI STATICA LINEARE'!$G$28*'ANALISI STATICA LINEARE'!$G$9*(B430/'ANALISI STATICA LINEARE'!$G$23+1/('ANALISI STATICA LINEARE'!$G$28*'ANALISI STATICA LINEARE'!$G$9)*(1-B430/'ANALISI STATICA LINEARE'!$G$23)),IF(B430&lt;'ANALISI STATICA LINEARE'!$G$24,'ANALISI STATICA LINEARE'!$G$18*'ANALISI STATICA LINEARE'!$G$21*'ANALISI STATICA LINEARE'!$G$28*'ANALISI STATICA LINEARE'!$G$9,IF(B430&lt;'ANALISI STATICA LINEARE'!$G$25,'ANALISI STATICA LINEARE'!$G$18*'ANALISI STATICA LINEARE'!$G$21*'ANALISI STATICA LINEARE'!$G$28*'ANALISI STATICA LINEARE'!$G$9*('ANALISI STATICA LINEARE'!$G$24/B430),'ANALISI STATICA LINEARE'!$G$18*'ANALISI STATICA LINEARE'!$G$21*'ANALISI STATICA LINEARE'!$G$28*'ANALISI STATICA LINEARE'!$G$9*(('ANALISI STATICA LINEARE'!$G$24*'ANALISI STATICA LINEARE'!$G$25)/B430^2))))</f>
        <v>2.8046870764063508E-2</v>
      </c>
      <c r="E430" s="4"/>
      <c r="F430" s="4"/>
      <c r="G430" s="4"/>
      <c r="H430" s="4"/>
      <c r="I430" s="4"/>
      <c r="J430" s="4"/>
      <c r="K430" s="4"/>
      <c r="L430" s="4"/>
      <c r="M430" s="4"/>
      <c r="N430" s="4"/>
    </row>
    <row r="431" spans="2:14" x14ac:dyDescent="0.25">
      <c r="B431" s="21">
        <f t="shared" si="6"/>
        <v>4.1999999999999549</v>
      </c>
      <c r="C431" s="15">
        <f>1/'ANALISI STATICA LINEARE'!$G$17*IF(B431&lt;'ANALISI STATICA LINEARE'!$G$23,'ANALISI STATICA LINEARE'!$G$18*'ANALISI STATICA LINEARE'!$G$21*'ANALISI STATICA LINEARE'!$G$27*'ANALISI STATICA LINEARE'!$G$9*(B431/'ANALISI STATICA LINEARE'!$G$23+1/('ANALISI STATICA LINEARE'!$G$27*'ANALISI STATICA LINEARE'!$G$9)*(1-B431/'ANALISI STATICA LINEARE'!$G$23)),IF(B431&lt;'ANALISI STATICA LINEARE'!$G$24,'ANALISI STATICA LINEARE'!$G$18*'ANALISI STATICA LINEARE'!$G$21*'ANALISI STATICA LINEARE'!$G$27*'ANALISI STATICA LINEARE'!$G$9,IF(B431&lt;'ANALISI STATICA LINEARE'!$G$25,'ANALISI STATICA LINEARE'!$G$18*'ANALISI STATICA LINEARE'!$G$21*'ANALISI STATICA LINEARE'!$G$27*'ANALISI STATICA LINEARE'!$G$9*('ANALISI STATICA LINEARE'!$G$24/B431),'ANALISI STATICA LINEARE'!$G$18*'ANALISI STATICA LINEARE'!$G$21*'ANALISI STATICA LINEARE'!$G$27*'ANALISI STATICA LINEARE'!$G$9*(('ANALISI STATICA LINEARE'!$G$24*'ANALISI STATICA LINEARE'!$G$25)/B431^2))))</f>
        <v>4.187020984872241E-2</v>
      </c>
      <c r="D431" s="15">
        <f>1/'ANALISI STATICA LINEARE'!$G$17*IF(B431&lt;'ANALISI STATICA LINEARE'!$G$23,'ANALISI STATICA LINEARE'!$G$18*'ANALISI STATICA LINEARE'!$G$21*'ANALISI STATICA LINEARE'!$G$28*'ANALISI STATICA LINEARE'!$G$9*(B431/'ANALISI STATICA LINEARE'!$G$23+1/('ANALISI STATICA LINEARE'!$G$28*'ANALISI STATICA LINEARE'!$G$9)*(1-B431/'ANALISI STATICA LINEARE'!$G$23)),IF(B431&lt;'ANALISI STATICA LINEARE'!$G$24,'ANALISI STATICA LINEARE'!$G$18*'ANALISI STATICA LINEARE'!$G$21*'ANALISI STATICA LINEARE'!$G$28*'ANALISI STATICA LINEARE'!$G$9,IF(B431&lt;'ANALISI STATICA LINEARE'!$G$25,'ANALISI STATICA LINEARE'!$G$18*'ANALISI STATICA LINEARE'!$G$21*'ANALISI STATICA LINEARE'!$G$28*'ANALISI STATICA LINEARE'!$G$9*('ANALISI STATICA LINEARE'!$G$24/B431),'ANALISI STATICA LINEARE'!$G$18*'ANALISI STATICA LINEARE'!$G$21*'ANALISI STATICA LINEARE'!$G$28*'ANALISI STATICA LINEARE'!$G$9*(('ANALISI STATICA LINEARE'!$G$24*'ANALISI STATICA LINEARE'!$G$25)/B431^2))))</f>
        <v>2.7913473232481605E-2</v>
      </c>
      <c r="E431" s="4"/>
      <c r="F431" s="4"/>
      <c r="G431" s="4"/>
      <c r="H431" s="4"/>
      <c r="I431" s="4"/>
      <c r="J431" s="4"/>
      <c r="K431" s="4"/>
      <c r="L431" s="4"/>
      <c r="M431" s="4"/>
      <c r="N431" s="4"/>
    </row>
    <row r="432" spans="2:14" x14ac:dyDescent="0.25">
      <c r="B432" s="21">
        <f t="shared" si="6"/>
        <v>4.2099999999999547</v>
      </c>
      <c r="C432" s="15">
        <f>1/'ANALISI STATICA LINEARE'!$G$17*IF(B432&lt;'ANALISI STATICA LINEARE'!$G$23,'ANALISI STATICA LINEARE'!$G$18*'ANALISI STATICA LINEARE'!$G$21*'ANALISI STATICA LINEARE'!$G$27*'ANALISI STATICA LINEARE'!$G$9*(B432/'ANALISI STATICA LINEARE'!$G$23+1/('ANALISI STATICA LINEARE'!$G$27*'ANALISI STATICA LINEARE'!$G$9)*(1-B432/'ANALISI STATICA LINEARE'!$G$23)),IF(B432&lt;'ANALISI STATICA LINEARE'!$G$24,'ANALISI STATICA LINEARE'!$G$18*'ANALISI STATICA LINEARE'!$G$21*'ANALISI STATICA LINEARE'!$G$27*'ANALISI STATICA LINEARE'!$G$9,IF(B432&lt;'ANALISI STATICA LINEARE'!$G$25,'ANALISI STATICA LINEARE'!$G$18*'ANALISI STATICA LINEARE'!$G$21*'ANALISI STATICA LINEARE'!$G$27*'ANALISI STATICA LINEARE'!$G$9*('ANALISI STATICA LINEARE'!$G$24/B432),'ANALISI STATICA LINEARE'!$G$18*'ANALISI STATICA LINEARE'!$G$21*'ANALISI STATICA LINEARE'!$G$27*'ANALISI STATICA LINEARE'!$G$9*(('ANALISI STATICA LINEARE'!$G$24*'ANALISI STATICA LINEARE'!$G$25)/B432^2))))</f>
        <v>4.1671537721602966E-2</v>
      </c>
      <c r="D432" s="15">
        <f>1/'ANALISI STATICA LINEARE'!$G$17*IF(B432&lt;'ANALISI STATICA LINEARE'!$G$23,'ANALISI STATICA LINEARE'!$G$18*'ANALISI STATICA LINEARE'!$G$21*'ANALISI STATICA LINEARE'!$G$28*'ANALISI STATICA LINEARE'!$G$9*(B432/'ANALISI STATICA LINEARE'!$G$23+1/('ANALISI STATICA LINEARE'!$G$28*'ANALISI STATICA LINEARE'!$G$9)*(1-B432/'ANALISI STATICA LINEARE'!$G$23)),IF(B432&lt;'ANALISI STATICA LINEARE'!$G$24,'ANALISI STATICA LINEARE'!$G$18*'ANALISI STATICA LINEARE'!$G$21*'ANALISI STATICA LINEARE'!$G$28*'ANALISI STATICA LINEARE'!$G$9,IF(B432&lt;'ANALISI STATICA LINEARE'!$G$25,'ANALISI STATICA LINEARE'!$G$18*'ANALISI STATICA LINEARE'!$G$21*'ANALISI STATICA LINEARE'!$G$28*'ANALISI STATICA LINEARE'!$G$9*('ANALISI STATICA LINEARE'!$G$24/B432),'ANALISI STATICA LINEARE'!$G$18*'ANALISI STATICA LINEARE'!$G$21*'ANALISI STATICA LINEARE'!$G$28*'ANALISI STATICA LINEARE'!$G$9*(('ANALISI STATICA LINEARE'!$G$24*'ANALISI STATICA LINEARE'!$G$25)/B432^2))))</f>
        <v>2.7781025147735311E-2</v>
      </c>
      <c r="E432" s="4"/>
      <c r="F432" s="4"/>
      <c r="G432" s="4"/>
      <c r="H432" s="4"/>
      <c r="I432" s="4"/>
      <c r="J432" s="4"/>
      <c r="K432" s="4"/>
      <c r="L432" s="4"/>
      <c r="M432" s="4"/>
      <c r="N432" s="4"/>
    </row>
    <row r="433" spans="2:14" x14ac:dyDescent="0.25">
      <c r="B433" s="21">
        <f t="shared" si="6"/>
        <v>4.2199999999999545</v>
      </c>
      <c r="C433" s="15">
        <f>1/'ANALISI STATICA LINEARE'!$G$17*IF(B433&lt;'ANALISI STATICA LINEARE'!$G$23,'ANALISI STATICA LINEARE'!$G$18*'ANALISI STATICA LINEARE'!$G$21*'ANALISI STATICA LINEARE'!$G$27*'ANALISI STATICA LINEARE'!$G$9*(B433/'ANALISI STATICA LINEARE'!$G$23+1/('ANALISI STATICA LINEARE'!$G$27*'ANALISI STATICA LINEARE'!$G$9)*(1-B433/'ANALISI STATICA LINEARE'!$G$23)),IF(B433&lt;'ANALISI STATICA LINEARE'!$G$24,'ANALISI STATICA LINEARE'!$G$18*'ANALISI STATICA LINEARE'!$G$21*'ANALISI STATICA LINEARE'!$G$27*'ANALISI STATICA LINEARE'!$G$9,IF(B433&lt;'ANALISI STATICA LINEARE'!$G$25,'ANALISI STATICA LINEARE'!$G$18*'ANALISI STATICA LINEARE'!$G$21*'ANALISI STATICA LINEARE'!$G$27*'ANALISI STATICA LINEARE'!$G$9*('ANALISI STATICA LINEARE'!$G$24/B433),'ANALISI STATICA LINEARE'!$G$18*'ANALISI STATICA LINEARE'!$G$21*'ANALISI STATICA LINEARE'!$G$27*'ANALISI STATICA LINEARE'!$G$9*(('ANALISI STATICA LINEARE'!$G$24*'ANALISI STATICA LINEARE'!$G$25)/B433^2))))</f>
        <v>4.1474276281499932E-2</v>
      </c>
      <c r="D433" s="15">
        <f>1/'ANALISI STATICA LINEARE'!$G$17*IF(B433&lt;'ANALISI STATICA LINEARE'!$G$23,'ANALISI STATICA LINEARE'!$G$18*'ANALISI STATICA LINEARE'!$G$21*'ANALISI STATICA LINEARE'!$G$28*'ANALISI STATICA LINEARE'!$G$9*(B433/'ANALISI STATICA LINEARE'!$G$23+1/('ANALISI STATICA LINEARE'!$G$28*'ANALISI STATICA LINEARE'!$G$9)*(1-B433/'ANALISI STATICA LINEARE'!$G$23)),IF(B433&lt;'ANALISI STATICA LINEARE'!$G$24,'ANALISI STATICA LINEARE'!$G$18*'ANALISI STATICA LINEARE'!$G$21*'ANALISI STATICA LINEARE'!$G$28*'ANALISI STATICA LINEARE'!$G$9,IF(B433&lt;'ANALISI STATICA LINEARE'!$G$25,'ANALISI STATICA LINEARE'!$G$18*'ANALISI STATICA LINEARE'!$G$21*'ANALISI STATICA LINEARE'!$G$28*'ANALISI STATICA LINEARE'!$G$9*('ANALISI STATICA LINEARE'!$G$24/B433),'ANALISI STATICA LINEARE'!$G$18*'ANALISI STATICA LINEARE'!$G$21*'ANALISI STATICA LINEARE'!$G$28*'ANALISI STATICA LINEARE'!$G$9*(('ANALISI STATICA LINEARE'!$G$24*'ANALISI STATICA LINEARE'!$G$25)/B433^2))))</f>
        <v>2.764951752099995E-2</v>
      </c>
      <c r="E433" s="4"/>
      <c r="F433" s="4"/>
      <c r="G433" s="4"/>
      <c r="H433" s="4"/>
      <c r="I433" s="4"/>
      <c r="J433" s="4"/>
      <c r="K433" s="4"/>
      <c r="L433" s="4"/>
      <c r="M433" s="4"/>
      <c r="N433" s="4"/>
    </row>
    <row r="434" spans="2:14" x14ac:dyDescent="0.25">
      <c r="B434" s="21">
        <f t="shared" si="6"/>
        <v>4.2299999999999542</v>
      </c>
      <c r="C434" s="15">
        <f>1/'ANALISI STATICA LINEARE'!$G$17*IF(B434&lt;'ANALISI STATICA LINEARE'!$G$23,'ANALISI STATICA LINEARE'!$G$18*'ANALISI STATICA LINEARE'!$G$21*'ANALISI STATICA LINEARE'!$G$27*'ANALISI STATICA LINEARE'!$G$9*(B434/'ANALISI STATICA LINEARE'!$G$23+1/('ANALISI STATICA LINEARE'!$G$27*'ANALISI STATICA LINEARE'!$G$9)*(1-B434/'ANALISI STATICA LINEARE'!$G$23)),IF(B434&lt;'ANALISI STATICA LINEARE'!$G$24,'ANALISI STATICA LINEARE'!$G$18*'ANALISI STATICA LINEARE'!$G$21*'ANALISI STATICA LINEARE'!$G$27*'ANALISI STATICA LINEARE'!$G$9,IF(B434&lt;'ANALISI STATICA LINEARE'!$G$25,'ANALISI STATICA LINEARE'!$G$18*'ANALISI STATICA LINEARE'!$G$21*'ANALISI STATICA LINEARE'!$G$27*'ANALISI STATICA LINEARE'!$G$9*('ANALISI STATICA LINEARE'!$G$24/B434),'ANALISI STATICA LINEARE'!$G$18*'ANALISI STATICA LINEARE'!$G$21*'ANALISI STATICA LINEARE'!$G$27*'ANALISI STATICA LINEARE'!$G$9*(('ANALISI STATICA LINEARE'!$G$24*'ANALISI STATICA LINEARE'!$G$25)/B434^2))))</f>
        <v>4.1278412204363929E-2</v>
      </c>
      <c r="D434" s="15">
        <f>1/'ANALISI STATICA LINEARE'!$G$17*IF(B434&lt;'ANALISI STATICA LINEARE'!$G$23,'ANALISI STATICA LINEARE'!$G$18*'ANALISI STATICA LINEARE'!$G$21*'ANALISI STATICA LINEARE'!$G$28*'ANALISI STATICA LINEARE'!$G$9*(B434/'ANALISI STATICA LINEARE'!$G$23+1/('ANALISI STATICA LINEARE'!$G$28*'ANALISI STATICA LINEARE'!$G$9)*(1-B434/'ANALISI STATICA LINEARE'!$G$23)),IF(B434&lt;'ANALISI STATICA LINEARE'!$G$24,'ANALISI STATICA LINEARE'!$G$18*'ANALISI STATICA LINEARE'!$G$21*'ANALISI STATICA LINEARE'!$G$28*'ANALISI STATICA LINEARE'!$G$9,IF(B434&lt;'ANALISI STATICA LINEARE'!$G$25,'ANALISI STATICA LINEARE'!$G$18*'ANALISI STATICA LINEARE'!$G$21*'ANALISI STATICA LINEARE'!$G$28*'ANALISI STATICA LINEARE'!$G$9*('ANALISI STATICA LINEARE'!$G$24/B434),'ANALISI STATICA LINEARE'!$G$18*'ANALISI STATICA LINEARE'!$G$21*'ANALISI STATICA LINEARE'!$G$28*'ANALISI STATICA LINEARE'!$G$9*(('ANALISI STATICA LINEARE'!$G$24*'ANALISI STATICA LINEARE'!$G$25)/B434^2))))</f>
        <v>2.7518941469575949E-2</v>
      </c>
      <c r="E434" s="4"/>
      <c r="F434" s="4"/>
      <c r="G434" s="4"/>
      <c r="H434" s="4"/>
      <c r="I434" s="4"/>
      <c r="J434" s="4"/>
      <c r="K434" s="4"/>
      <c r="L434" s="4"/>
      <c r="M434" s="4"/>
      <c r="N434" s="4"/>
    </row>
    <row r="435" spans="2:14" x14ac:dyDescent="0.25">
      <c r="B435" s="21">
        <f t="shared" si="6"/>
        <v>4.239999999999954</v>
      </c>
      <c r="C435" s="15">
        <f>1/'ANALISI STATICA LINEARE'!$G$17*IF(B435&lt;'ANALISI STATICA LINEARE'!$G$23,'ANALISI STATICA LINEARE'!$G$18*'ANALISI STATICA LINEARE'!$G$21*'ANALISI STATICA LINEARE'!$G$27*'ANALISI STATICA LINEARE'!$G$9*(B435/'ANALISI STATICA LINEARE'!$G$23+1/('ANALISI STATICA LINEARE'!$G$27*'ANALISI STATICA LINEARE'!$G$9)*(1-B435/'ANALISI STATICA LINEARE'!$G$23)),IF(B435&lt;'ANALISI STATICA LINEARE'!$G$24,'ANALISI STATICA LINEARE'!$G$18*'ANALISI STATICA LINEARE'!$G$21*'ANALISI STATICA LINEARE'!$G$27*'ANALISI STATICA LINEARE'!$G$9,IF(B435&lt;'ANALISI STATICA LINEARE'!$G$25,'ANALISI STATICA LINEARE'!$G$18*'ANALISI STATICA LINEARE'!$G$21*'ANALISI STATICA LINEARE'!$G$27*'ANALISI STATICA LINEARE'!$G$9*('ANALISI STATICA LINEARE'!$G$24/B435),'ANALISI STATICA LINEARE'!$G$18*'ANALISI STATICA LINEARE'!$G$21*'ANALISI STATICA LINEARE'!$G$27*'ANALISI STATICA LINEARE'!$G$9*(('ANALISI STATICA LINEARE'!$G$24*'ANALISI STATICA LINEARE'!$G$25)/B435^2))))</f>
        <v>4.1083932323083355E-2</v>
      </c>
      <c r="D435" s="15">
        <f>1/'ANALISI STATICA LINEARE'!$G$17*IF(B435&lt;'ANALISI STATICA LINEARE'!$G$23,'ANALISI STATICA LINEARE'!$G$18*'ANALISI STATICA LINEARE'!$G$21*'ANALISI STATICA LINEARE'!$G$28*'ANALISI STATICA LINEARE'!$G$9*(B435/'ANALISI STATICA LINEARE'!$G$23+1/('ANALISI STATICA LINEARE'!$G$28*'ANALISI STATICA LINEARE'!$G$9)*(1-B435/'ANALISI STATICA LINEARE'!$G$23)),IF(B435&lt;'ANALISI STATICA LINEARE'!$G$24,'ANALISI STATICA LINEARE'!$G$18*'ANALISI STATICA LINEARE'!$G$21*'ANALISI STATICA LINEARE'!$G$28*'ANALISI STATICA LINEARE'!$G$9,IF(B435&lt;'ANALISI STATICA LINEARE'!$G$25,'ANALISI STATICA LINEARE'!$G$18*'ANALISI STATICA LINEARE'!$G$21*'ANALISI STATICA LINEARE'!$G$28*'ANALISI STATICA LINEARE'!$G$9*('ANALISI STATICA LINEARE'!$G$24/B435),'ANALISI STATICA LINEARE'!$G$18*'ANALISI STATICA LINEARE'!$G$21*'ANALISI STATICA LINEARE'!$G$28*'ANALISI STATICA LINEARE'!$G$9*(('ANALISI STATICA LINEARE'!$G$24*'ANALISI STATICA LINEARE'!$G$25)/B435^2))))</f>
        <v>2.7389288215388902E-2</v>
      </c>
      <c r="E435" s="4"/>
      <c r="F435" s="4"/>
      <c r="G435" s="4"/>
      <c r="H435" s="4"/>
      <c r="I435" s="4"/>
      <c r="J435" s="4"/>
      <c r="K435" s="4"/>
      <c r="L435" s="4"/>
      <c r="M435" s="4"/>
      <c r="N435" s="4"/>
    </row>
    <row r="436" spans="2:14" x14ac:dyDescent="0.25">
      <c r="B436" s="21">
        <f t="shared" si="6"/>
        <v>4.2499999999999538</v>
      </c>
      <c r="C436" s="15">
        <f>1/'ANALISI STATICA LINEARE'!$G$17*IF(B436&lt;'ANALISI STATICA LINEARE'!$G$23,'ANALISI STATICA LINEARE'!$G$18*'ANALISI STATICA LINEARE'!$G$21*'ANALISI STATICA LINEARE'!$G$27*'ANALISI STATICA LINEARE'!$G$9*(B436/'ANALISI STATICA LINEARE'!$G$23+1/('ANALISI STATICA LINEARE'!$G$27*'ANALISI STATICA LINEARE'!$G$9)*(1-B436/'ANALISI STATICA LINEARE'!$G$23)),IF(B436&lt;'ANALISI STATICA LINEARE'!$G$24,'ANALISI STATICA LINEARE'!$G$18*'ANALISI STATICA LINEARE'!$G$21*'ANALISI STATICA LINEARE'!$G$27*'ANALISI STATICA LINEARE'!$G$9,IF(B436&lt;'ANALISI STATICA LINEARE'!$G$25,'ANALISI STATICA LINEARE'!$G$18*'ANALISI STATICA LINEARE'!$G$21*'ANALISI STATICA LINEARE'!$G$27*'ANALISI STATICA LINEARE'!$G$9*('ANALISI STATICA LINEARE'!$G$24/B436),'ANALISI STATICA LINEARE'!$G$18*'ANALISI STATICA LINEARE'!$G$21*'ANALISI STATICA LINEARE'!$G$27*'ANALISI STATICA LINEARE'!$G$9*(('ANALISI STATICA LINEARE'!$G$24*'ANALISI STATICA LINEARE'!$G$25)/B436^2))))</f>
        <v>4.0890823625271328E-2</v>
      </c>
      <c r="D436" s="15">
        <f>1/'ANALISI STATICA LINEARE'!$G$17*IF(B436&lt;'ANALISI STATICA LINEARE'!$G$23,'ANALISI STATICA LINEARE'!$G$18*'ANALISI STATICA LINEARE'!$G$21*'ANALISI STATICA LINEARE'!$G$28*'ANALISI STATICA LINEARE'!$G$9*(B436/'ANALISI STATICA LINEARE'!$G$23+1/('ANALISI STATICA LINEARE'!$G$28*'ANALISI STATICA LINEARE'!$G$9)*(1-B436/'ANALISI STATICA LINEARE'!$G$23)),IF(B436&lt;'ANALISI STATICA LINEARE'!$G$24,'ANALISI STATICA LINEARE'!$G$18*'ANALISI STATICA LINEARE'!$G$21*'ANALISI STATICA LINEARE'!$G$28*'ANALISI STATICA LINEARE'!$G$9,IF(B436&lt;'ANALISI STATICA LINEARE'!$G$25,'ANALISI STATICA LINEARE'!$G$18*'ANALISI STATICA LINEARE'!$G$21*'ANALISI STATICA LINEARE'!$G$28*'ANALISI STATICA LINEARE'!$G$9*('ANALISI STATICA LINEARE'!$G$24/B436),'ANALISI STATICA LINEARE'!$G$18*'ANALISI STATICA LINEARE'!$G$21*'ANALISI STATICA LINEARE'!$G$28*'ANALISI STATICA LINEARE'!$G$9*(('ANALISI STATICA LINEARE'!$G$24*'ANALISI STATICA LINEARE'!$G$25)/B436^2))))</f>
        <v>2.7260549083514218E-2</v>
      </c>
      <c r="E436" s="4"/>
      <c r="F436" s="4"/>
      <c r="G436" s="4"/>
      <c r="H436" s="4"/>
      <c r="I436" s="4"/>
      <c r="J436" s="4"/>
      <c r="K436" s="4"/>
      <c r="L436" s="4"/>
      <c r="M436" s="4"/>
      <c r="N436" s="4"/>
    </row>
    <row r="437" spans="2:14" x14ac:dyDescent="0.25">
      <c r="B437" s="21">
        <f t="shared" si="6"/>
        <v>4.2599999999999536</v>
      </c>
      <c r="C437" s="15">
        <f>1/'ANALISI STATICA LINEARE'!$G$17*IF(B437&lt;'ANALISI STATICA LINEARE'!$G$23,'ANALISI STATICA LINEARE'!$G$18*'ANALISI STATICA LINEARE'!$G$21*'ANALISI STATICA LINEARE'!$G$27*'ANALISI STATICA LINEARE'!$G$9*(B437/'ANALISI STATICA LINEARE'!$G$23+1/('ANALISI STATICA LINEARE'!$G$27*'ANALISI STATICA LINEARE'!$G$9)*(1-B437/'ANALISI STATICA LINEARE'!$G$23)),IF(B437&lt;'ANALISI STATICA LINEARE'!$G$24,'ANALISI STATICA LINEARE'!$G$18*'ANALISI STATICA LINEARE'!$G$21*'ANALISI STATICA LINEARE'!$G$27*'ANALISI STATICA LINEARE'!$G$9,IF(B437&lt;'ANALISI STATICA LINEARE'!$G$25,'ANALISI STATICA LINEARE'!$G$18*'ANALISI STATICA LINEARE'!$G$21*'ANALISI STATICA LINEARE'!$G$27*'ANALISI STATICA LINEARE'!$G$9*('ANALISI STATICA LINEARE'!$G$24/B437),'ANALISI STATICA LINEARE'!$G$18*'ANALISI STATICA LINEARE'!$G$21*'ANALISI STATICA LINEARE'!$G$27*'ANALISI STATICA LINEARE'!$G$9*(('ANALISI STATICA LINEARE'!$G$24*'ANALISI STATICA LINEARE'!$G$25)/B437^2))))</f>
        <v>4.0699073251089041E-2</v>
      </c>
      <c r="D437" s="15">
        <f>1/'ANALISI STATICA LINEARE'!$G$17*IF(B437&lt;'ANALISI STATICA LINEARE'!$G$23,'ANALISI STATICA LINEARE'!$G$18*'ANALISI STATICA LINEARE'!$G$21*'ANALISI STATICA LINEARE'!$G$28*'ANALISI STATICA LINEARE'!$G$9*(B437/'ANALISI STATICA LINEARE'!$G$23+1/('ANALISI STATICA LINEARE'!$G$28*'ANALISI STATICA LINEARE'!$G$9)*(1-B437/'ANALISI STATICA LINEARE'!$G$23)),IF(B437&lt;'ANALISI STATICA LINEARE'!$G$24,'ANALISI STATICA LINEARE'!$G$18*'ANALISI STATICA LINEARE'!$G$21*'ANALISI STATICA LINEARE'!$G$28*'ANALISI STATICA LINEARE'!$G$9,IF(B437&lt;'ANALISI STATICA LINEARE'!$G$25,'ANALISI STATICA LINEARE'!$G$18*'ANALISI STATICA LINEARE'!$G$21*'ANALISI STATICA LINEARE'!$G$28*'ANALISI STATICA LINEARE'!$G$9*('ANALISI STATICA LINEARE'!$G$24/B437),'ANALISI STATICA LINEARE'!$G$18*'ANALISI STATICA LINEARE'!$G$21*'ANALISI STATICA LINEARE'!$G$28*'ANALISI STATICA LINEARE'!$G$9*(('ANALISI STATICA LINEARE'!$G$24*'ANALISI STATICA LINEARE'!$G$25)/B437^2))))</f>
        <v>2.7132715500726025E-2</v>
      </c>
      <c r="E437" s="4"/>
      <c r="F437" s="4"/>
      <c r="G437" s="4"/>
      <c r="H437" s="4"/>
      <c r="I437" s="4"/>
      <c r="J437" s="4"/>
      <c r="K437" s="4"/>
      <c r="L437" s="4"/>
      <c r="M437" s="4"/>
      <c r="N437" s="4"/>
    </row>
    <row r="438" spans="2:14" x14ac:dyDescent="0.25">
      <c r="B438" s="21">
        <f t="shared" si="6"/>
        <v>4.2699999999999534</v>
      </c>
      <c r="C438" s="15">
        <f>1/'ANALISI STATICA LINEARE'!$G$17*IF(B438&lt;'ANALISI STATICA LINEARE'!$G$23,'ANALISI STATICA LINEARE'!$G$18*'ANALISI STATICA LINEARE'!$G$21*'ANALISI STATICA LINEARE'!$G$27*'ANALISI STATICA LINEARE'!$G$9*(B438/'ANALISI STATICA LINEARE'!$G$23+1/('ANALISI STATICA LINEARE'!$G$27*'ANALISI STATICA LINEARE'!$G$9)*(1-B438/'ANALISI STATICA LINEARE'!$G$23)),IF(B438&lt;'ANALISI STATICA LINEARE'!$G$24,'ANALISI STATICA LINEARE'!$G$18*'ANALISI STATICA LINEARE'!$G$21*'ANALISI STATICA LINEARE'!$G$27*'ANALISI STATICA LINEARE'!$G$9,IF(B438&lt;'ANALISI STATICA LINEARE'!$G$25,'ANALISI STATICA LINEARE'!$G$18*'ANALISI STATICA LINEARE'!$G$21*'ANALISI STATICA LINEARE'!$G$27*'ANALISI STATICA LINEARE'!$G$9*('ANALISI STATICA LINEARE'!$G$24/B438),'ANALISI STATICA LINEARE'!$G$18*'ANALISI STATICA LINEARE'!$G$21*'ANALISI STATICA LINEARE'!$G$27*'ANALISI STATICA LINEARE'!$G$9*(('ANALISI STATICA LINEARE'!$G$24*'ANALISI STATICA LINEARE'!$G$25)/B438^2))))</f>
        <v>4.0508668491104731E-2</v>
      </c>
      <c r="D438" s="15">
        <f>1/'ANALISI STATICA LINEARE'!$G$17*IF(B438&lt;'ANALISI STATICA LINEARE'!$G$23,'ANALISI STATICA LINEARE'!$G$18*'ANALISI STATICA LINEARE'!$G$21*'ANALISI STATICA LINEARE'!$G$28*'ANALISI STATICA LINEARE'!$G$9*(B438/'ANALISI STATICA LINEARE'!$G$23+1/('ANALISI STATICA LINEARE'!$G$28*'ANALISI STATICA LINEARE'!$G$9)*(1-B438/'ANALISI STATICA LINEARE'!$G$23)),IF(B438&lt;'ANALISI STATICA LINEARE'!$G$24,'ANALISI STATICA LINEARE'!$G$18*'ANALISI STATICA LINEARE'!$G$21*'ANALISI STATICA LINEARE'!$G$28*'ANALISI STATICA LINEARE'!$G$9,IF(B438&lt;'ANALISI STATICA LINEARE'!$G$25,'ANALISI STATICA LINEARE'!$G$18*'ANALISI STATICA LINEARE'!$G$21*'ANALISI STATICA LINEARE'!$G$28*'ANALISI STATICA LINEARE'!$G$9*('ANALISI STATICA LINEARE'!$G$24/B438),'ANALISI STATICA LINEARE'!$G$18*'ANALISI STATICA LINEARE'!$G$21*'ANALISI STATICA LINEARE'!$G$28*'ANALISI STATICA LINEARE'!$G$9*(('ANALISI STATICA LINEARE'!$G$24*'ANALISI STATICA LINEARE'!$G$25)/B438^2))))</f>
        <v>2.7005778994069817E-2</v>
      </c>
      <c r="E438" s="4"/>
      <c r="F438" s="4"/>
      <c r="G438" s="4"/>
      <c r="H438" s="4"/>
      <c r="I438" s="4"/>
      <c r="J438" s="4"/>
      <c r="K438" s="4"/>
      <c r="L438" s="4"/>
      <c r="M438" s="4"/>
      <c r="N438" s="4"/>
    </row>
    <row r="439" spans="2:14" x14ac:dyDescent="0.25">
      <c r="B439" s="21">
        <f t="shared" si="6"/>
        <v>4.2799999999999532</v>
      </c>
      <c r="C439" s="15">
        <f>1/'ANALISI STATICA LINEARE'!$G$17*IF(B439&lt;'ANALISI STATICA LINEARE'!$G$23,'ANALISI STATICA LINEARE'!$G$18*'ANALISI STATICA LINEARE'!$G$21*'ANALISI STATICA LINEARE'!$G$27*'ANALISI STATICA LINEARE'!$G$9*(B439/'ANALISI STATICA LINEARE'!$G$23+1/('ANALISI STATICA LINEARE'!$G$27*'ANALISI STATICA LINEARE'!$G$9)*(1-B439/'ANALISI STATICA LINEARE'!$G$23)),IF(B439&lt;'ANALISI STATICA LINEARE'!$G$24,'ANALISI STATICA LINEARE'!$G$18*'ANALISI STATICA LINEARE'!$G$21*'ANALISI STATICA LINEARE'!$G$27*'ANALISI STATICA LINEARE'!$G$9,IF(B439&lt;'ANALISI STATICA LINEARE'!$G$25,'ANALISI STATICA LINEARE'!$G$18*'ANALISI STATICA LINEARE'!$G$21*'ANALISI STATICA LINEARE'!$G$27*'ANALISI STATICA LINEARE'!$G$9*('ANALISI STATICA LINEARE'!$G$24/B439),'ANALISI STATICA LINEARE'!$G$18*'ANALISI STATICA LINEARE'!$G$21*'ANALISI STATICA LINEARE'!$G$27*'ANALISI STATICA LINEARE'!$G$9*(('ANALISI STATICA LINEARE'!$G$24*'ANALISI STATICA LINEARE'!$G$25)/B439^2))))</f>
        <v>4.0319596784187679E-2</v>
      </c>
      <c r="D439" s="15">
        <f>1/'ANALISI STATICA LINEARE'!$G$17*IF(B439&lt;'ANALISI STATICA LINEARE'!$G$23,'ANALISI STATICA LINEARE'!$G$18*'ANALISI STATICA LINEARE'!$G$21*'ANALISI STATICA LINEARE'!$G$28*'ANALISI STATICA LINEARE'!$G$9*(B439/'ANALISI STATICA LINEARE'!$G$23+1/('ANALISI STATICA LINEARE'!$G$28*'ANALISI STATICA LINEARE'!$G$9)*(1-B439/'ANALISI STATICA LINEARE'!$G$23)),IF(B439&lt;'ANALISI STATICA LINEARE'!$G$24,'ANALISI STATICA LINEARE'!$G$18*'ANALISI STATICA LINEARE'!$G$21*'ANALISI STATICA LINEARE'!$G$28*'ANALISI STATICA LINEARE'!$G$9,IF(B439&lt;'ANALISI STATICA LINEARE'!$G$25,'ANALISI STATICA LINEARE'!$G$18*'ANALISI STATICA LINEARE'!$G$21*'ANALISI STATICA LINEARE'!$G$28*'ANALISI STATICA LINEARE'!$G$9*('ANALISI STATICA LINEARE'!$G$24/B439),'ANALISI STATICA LINEARE'!$G$18*'ANALISI STATICA LINEARE'!$G$21*'ANALISI STATICA LINEARE'!$G$28*'ANALISI STATICA LINEARE'!$G$9*(('ANALISI STATICA LINEARE'!$G$24*'ANALISI STATICA LINEARE'!$G$25)/B439^2))))</f>
        <v>2.6879731189458449E-2</v>
      </c>
      <c r="E439" s="4"/>
      <c r="F439" s="4"/>
      <c r="G439" s="4"/>
      <c r="H439" s="4"/>
      <c r="I439" s="4"/>
      <c r="J439" s="4"/>
      <c r="K439" s="4"/>
      <c r="L439" s="4"/>
      <c r="M439" s="4"/>
      <c r="N439" s="4"/>
    </row>
    <row r="440" spans="2:14" x14ac:dyDescent="0.25">
      <c r="B440" s="21">
        <f t="shared" si="6"/>
        <v>4.289999999999953</v>
      </c>
      <c r="C440" s="15">
        <f>1/'ANALISI STATICA LINEARE'!$G$17*IF(B440&lt;'ANALISI STATICA LINEARE'!$G$23,'ANALISI STATICA LINEARE'!$G$18*'ANALISI STATICA LINEARE'!$G$21*'ANALISI STATICA LINEARE'!$G$27*'ANALISI STATICA LINEARE'!$G$9*(B440/'ANALISI STATICA LINEARE'!$G$23+1/('ANALISI STATICA LINEARE'!$G$27*'ANALISI STATICA LINEARE'!$G$9)*(1-B440/'ANALISI STATICA LINEARE'!$G$23)),IF(B440&lt;'ANALISI STATICA LINEARE'!$G$24,'ANALISI STATICA LINEARE'!$G$18*'ANALISI STATICA LINEARE'!$G$21*'ANALISI STATICA LINEARE'!$G$27*'ANALISI STATICA LINEARE'!$G$9,IF(B440&lt;'ANALISI STATICA LINEARE'!$G$25,'ANALISI STATICA LINEARE'!$G$18*'ANALISI STATICA LINEARE'!$G$21*'ANALISI STATICA LINEARE'!$G$27*'ANALISI STATICA LINEARE'!$G$9*('ANALISI STATICA LINEARE'!$G$24/B440),'ANALISI STATICA LINEARE'!$G$18*'ANALISI STATICA LINEARE'!$G$21*'ANALISI STATICA LINEARE'!$G$27*'ANALISI STATICA LINEARE'!$G$9*(('ANALISI STATICA LINEARE'!$G$24*'ANALISI STATICA LINEARE'!$G$25)/B440^2))))</f>
        <v>4.0131845715436432E-2</v>
      </c>
      <c r="D440" s="15">
        <f>1/'ANALISI STATICA LINEARE'!$G$17*IF(B440&lt;'ANALISI STATICA LINEARE'!$G$23,'ANALISI STATICA LINEARE'!$G$18*'ANALISI STATICA LINEARE'!$G$21*'ANALISI STATICA LINEARE'!$G$28*'ANALISI STATICA LINEARE'!$G$9*(B440/'ANALISI STATICA LINEARE'!$G$23+1/('ANALISI STATICA LINEARE'!$G$28*'ANALISI STATICA LINEARE'!$G$9)*(1-B440/'ANALISI STATICA LINEARE'!$G$23)),IF(B440&lt;'ANALISI STATICA LINEARE'!$G$24,'ANALISI STATICA LINEARE'!$G$18*'ANALISI STATICA LINEARE'!$G$21*'ANALISI STATICA LINEARE'!$G$28*'ANALISI STATICA LINEARE'!$G$9,IF(B440&lt;'ANALISI STATICA LINEARE'!$G$25,'ANALISI STATICA LINEARE'!$G$18*'ANALISI STATICA LINEARE'!$G$21*'ANALISI STATICA LINEARE'!$G$28*'ANALISI STATICA LINEARE'!$G$9*('ANALISI STATICA LINEARE'!$G$24/B440),'ANALISI STATICA LINEARE'!$G$18*'ANALISI STATICA LINEARE'!$G$21*'ANALISI STATICA LINEARE'!$G$28*'ANALISI STATICA LINEARE'!$G$9*(('ANALISI STATICA LINEARE'!$G$24*'ANALISI STATICA LINEARE'!$G$25)/B440^2))))</f>
        <v>2.6754563810290954E-2</v>
      </c>
      <c r="E440" s="4"/>
      <c r="F440" s="4"/>
      <c r="G440" s="4"/>
      <c r="H440" s="4"/>
      <c r="I440" s="4"/>
      <c r="J440" s="4"/>
      <c r="K440" s="4"/>
      <c r="L440" s="4"/>
      <c r="M440" s="4"/>
      <c r="N440" s="4"/>
    </row>
    <row r="441" spans="2:14" x14ac:dyDescent="0.25">
      <c r="B441" s="21">
        <f t="shared" si="6"/>
        <v>4.2999999999999527</v>
      </c>
      <c r="C441" s="15">
        <f>1/'ANALISI STATICA LINEARE'!$G$17*IF(B441&lt;'ANALISI STATICA LINEARE'!$G$23,'ANALISI STATICA LINEARE'!$G$18*'ANALISI STATICA LINEARE'!$G$21*'ANALISI STATICA LINEARE'!$G$27*'ANALISI STATICA LINEARE'!$G$9*(B441/'ANALISI STATICA LINEARE'!$G$23+1/('ANALISI STATICA LINEARE'!$G$27*'ANALISI STATICA LINEARE'!$G$9)*(1-B441/'ANALISI STATICA LINEARE'!$G$23)),IF(B441&lt;'ANALISI STATICA LINEARE'!$G$24,'ANALISI STATICA LINEARE'!$G$18*'ANALISI STATICA LINEARE'!$G$21*'ANALISI STATICA LINEARE'!$G$27*'ANALISI STATICA LINEARE'!$G$9,IF(B441&lt;'ANALISI STATICA LINEARE'!$G$25,'ANALISI STATICA LINEARE'!$G$18*'ANALISI STATICA LINEARE'!$G$21*'ANALISI STATICA LINEARE'!$G$27*'ANALISI STATICA LINEARE'!$G$9*('ANALISI STATICA LINEARE'!$G$24/B441),'ANALISI STATICA LINEARE'!$G$18*'ANALISI STATICA LINEARE'!$G$21*'ANALISI STATICA LINEARE'!$G$27*'ANALISI STATICA LINEARE'!$G$9*(('ANALISI STATICA LINEARE'!$G$24*'ANALISI STATICA LINEARE'!$G$25)/B441^2))))</f>
        <v>3.9945403014140811E-2</v>
      </c>
      <c r="D441" s="15">
        <f>1/'ANALISI STATICA LINEARE'!$G$17*IF(B441&lt;'ANALISI STATICA LINEARE'!$G$23,'ANALISI STATICA LINEARE'!$G$18*'ANALISI STATICA LINEARE'!$G$21*'ANALISI STATICA LINEARE'!$G$28*'ANALISI STATICA LINEARE'!$G$9*(B441/'ANALISI STATICA LINEARE'!$G$23+1/('ANALISI STATICA LINEARE'!$G$28*'ANALISI STATICA LINEARE'!$G$9)*(1-B441/'ANALISI STATICA LINEARE'!$G$23)),IF(B441&lt;'ANALISI STATICA LINEARE'!$G$24,'ANALISI STATICA LINEARE'!$G$18*'ANALISI STATICA LINEARE'!$G$21*'ANALISI STATICA LINEARE'!$G$28*'ANALISI STATICA LINEARE'!$G$9,IF(B441&lt;'ANALISI STATICA LINEARE'!$G$25,'ANALISI STATICA LINEARE'!$G$18*'ANALISI STATICA LINEARE'!$G$21*'ANALISI STATICA LINEARE'!$G$28*'ANALISI STATICA LINEARE'!$G$9*('ANALISI STATICA LINEARE'!$G$24/B441),'ANALISI STATICA LINEARE'!$G$18*'ANALISI STATICA LINEARE'!$G$21*'ANALISI STATICA LINEARE'!$G$28*'ANALISI STATICA LINEARE'!$G$9*(('ANALISI STATICA LINEARE'!$G$24*'ANALISI STATICA LINEARE'!$G$25)/B441^2))))</f>
        <v>2.663026867609387E-2</v>
      </c>
      <c r="E441" s="4"/>
      <c r="F441" s="4"/>
      <c r="G441" s="4"/>
      <c r="H441" s="4"/>
      <c r="I441" s="4"/>
      <c r="J441" s="4"/>
      <c r="K441" s="4"/>
      <c r="L441" s="4"/>
      <c r="M441" s="4"/>
      <c r="N441" s="4"/>
    </row>
    <row r="442" spans="2:14" x14ac:dyDescent="0.25">
      <c r="B442" s="21">
        <f t="shared" si="6"/>
        <v>4.3099999999999525</v>
      </c>
      <c r="C442" s="15">
        <f>1/'ANALISI STATICA LINEARE'!$G$17*IF(B442&lt;'ANALISI STATICA LINEARE'!$G$23,'ANALISI STATICA LINEARE'!$G$18*'ANALISI STATICA LINEARE'!$G$21*'ANALISI STATICA LINEARE'!$G$27*'ANALISI STATICA LINEARE'!$G$9*(B442/'ANALISI STATICA LINEARE'!$G$23+1/('ANALISI STATICA LINEARE'!$G$27*'ANALISI STATICA LINEARE'!$G$9)*(1-B442/'ANALISI STATICA LINEARE'!$G$23)),IF(B442&lt;'ANALISI STATICA LINEARE'!$G$24,'ANALISI STATICA LINEARE'!$G$18*'ANALISI STATICA LINEARE'!$G$21*'ANALISI STATICA LINEARE'!$G$27*'ANALISI STATICA LINEARE'!$G$9,IF(B442&lt;'ANALISI STATICA LINEARE'!$G$25,'ANALISI STATICA LINEARE'!$G$18*'ANALISI STATICA LINEARE'!$G$21*'ANALISI STATICA LINEARE'!$G$27*'ANALISI STATICA LINEARE'!$G$9*('ANALISI STATICA LINEARE'!$G$24/B442),'ANALISI STATICA LINEARE'!$G$18*'ANALISI STATICA LINEARE'!$G$21*'ANALISI STATICA LINEARE'!$G$27*'ANALISI STATICA LINEARE'!$G$9*(('ANALISI STATICA LINEARE'!$G$24*'ANALISI STATICA LINEARE'!$G$25)/B442^2))))</f>
        <v>3.9760256551776944E-2</v>
      </c>
      <c r="D442" s="15">
        <f>1/'ANALISI STATICA LINEARE'!$G$17*IF(B442&lt;'ANALISI STATICA LINEARE'!$G$23,'ANALISI STATICA LINEARE'!$G$18*'ANALISI STATICA LINEARE'!$G$21*'ANALISI STATICA LINEARE'!$G$28*'ANALISI STATICA LINEARE'!$G$9*(B442/'ANALISI STATICA LINEARE'!$G$23+1/('ANALISI STATICA LINEARE'!$G$28*'ANALISI STATICA LINEARE'!$G$9)*(1-B442/'ANALISI STATICA LINEARE'!$G$23)),IF(B442&lt;'ANALISI STATICA LINEARE'!$G$24,'ANALISI STATICA LINEARE'!$G$18*'ANALISI STATICA LINEARE'!$G$21*'ANALISI STATICA LINEARE'!$G$28*'ANALISI STATICA LINEARE'!$G$9,IF(B442&lt;'ANALISI STATICA LINEARE'!$G$25,'ANALISI STATICA LINEARE'!$G$18*'ANALISI STATICA LINEARE'!$G$21*'ANALISI STATICA LINEARE'!$G$28*'ANALISI STATICA LINEARE'!$G$9*('ANALISI STATICA LINEARE'!$G$24/B442),'ANALISI STATICA LINEARE'!$G$18*'ANALISI STATICA LINEARE'!$G$21*'ANALISI STATICA LINEARE'!$G$28*'ANALISI STATICA LINEARE'!$G$9*(('ANALISI STATICA LINEARE'!$G$24*'ANALISI STATICA LINEARE'!$G$25)/B442^2))))</f>
        <v>2.6506837701184626E-2</v>
      </c>
      <c r="E442" s="4"/>
      <c r="F442" s="4"/>
      <c r="G442" s="4"/>
      <c r="H442" s="4"/>
      <c r="I442" s="4"/>
      <c r="J442" s="4"/>
      <c r="K442" s="4"/>
      <c r="L442" s="4"/>
      <c r="M442" s="4"/>
      <c r="N442" s="4"/>
    </row>
    <row r="443" spans="2:14" x14ac:dyDescent="0.25">
      <c r="B443" s="21">
        <f t="shared" si="6"/>
        <v>4.3199999999999523</v>
      </c>
      <c r="C443" s="15">
        <f>1/'ANALISI STATICA LINEARE'!$G$17*IF(B443&lt;'ANALISI STATICA LINEARE'!$G$23,'ANALISI STATICA LINEARE'!$G$18*'ANALISI STATICA LINEARE'!$G$21*'ANALISI STATICA LINEARE'!$G$27*'ANALISI STATICA LINEARE'!$G$9*(B443/'ANALISI STATICA LINEARE'!$G$23+1/('ANALISI STATICA LINEARE'!$G$27*'ANALISI STATICA LINEARE'!$G$9)*(1-B443/'ANALISI STATICA LINEARE'!$G$23)),IF(B443&lt;'ANALISI STATICA LINEARE'!$G$24,'ANALISI STATICA LINEARE'!$G$18*'ANALISI STATICA LINEARE'!$G$21*'ANALISI STATICA LINEARE'!$G$27*'ANALISI STATICA LINEARE'!$G$9,IF(B443&lt;'ANALISI STATICA LINEARE'!$G$25,'ANALISI STATICA LINEARE'!$G$18*'ANALISI STATICA LINEARE'!$G$21*'ANALISI STATICA LINEARE'!$G$27*'ANALISI STATICA LINEARE'!$G$9*('ANALISI STATICA LINEARE'!$G$24/B443),'ANALISI STATICA LINEARE'!$G$18*'ANALISI STATICA LINEARE'!$G$21*'ANALISI STATICA LINEARE'!$G$27*'ANALISI STATICA LINEARE'!$G$9*(('ANALISI STATICA LINEARE'!$G$24*'ANALISI STATICA LINEARE'!$G$25)/B443^2))))</f>
        <v>3.9576394340034703E-2</v>
      </c>
      <c r="D443" s="15">
        <f>1/'ANALISI STATICA LINEARE'!$G$17*IF(B443&lt;'ANALISI STATICA LINEARE'!$G$23,'ANALISI STATICA LINEARE'!$G$18*'ANALISI STATICA LINEARE'!$G$21*'ANALISI STATICA LINEARE'!$G$28*'ANALISI STATICA LINEARE'!$G$9*(B443/'ANALISI STATICA LINEARE'!$G$23+1/('ANALISI STATICA LINEARE'!$G$28*'ANALISI STATICA LINEARE'!$G$9)*(1-B443/'ANALISI STATICA LINEARE'!$G$23)),IF(B443&lt;'ANALISI STATICA LINEARE'!$G$24,'ANALISI STATICA LINEARE'!$G$18*'ANALISI STATICA LINEARE'!$G$21*'ANALISI STATICA LINEARE'!$G$28*'ANALISI STATICA LINEARE'!$G$9,IF(B443&lt;'ANALISI STATICA LINEARE'!$G$25,'ANALISI STATICA LINEARE'!$G$18*'ANALISI STATICA LINEARE'!$G$21*'ANALISI STATICA LINEARE'!$G$28*'ANALISI STATICA LINEARE'!$G$9*('ANALISI STATICA LINEARE'!$G$24/B443),'ANALISI STATICA LINEARE'!$G$18*'ANALISI STATICA LINEARE'!$G$21*'ANALISI STATICA LINEARE'!$G$28*'ANALISI STATICA LINEARE'!$G$9*(('ANALISI STATICA LINEARE'!$G$24*'ANALISI STATICA LINEARE'!$G$25)/B443^2))))</f>
        <v>2.6384262893356467E-2</v>
      </c>
      <c r="E443" s="4"/>
      <c r="F443" s="4"/>
      <c r="G443" s="4"/>
      <c r="H443" s="4"/>
      <c r="I443" s="4"/>
      <c r="J443" s="4"/>
      <c r="K443" s="4"/>
      <c r="L443" s="4"/>
      <c r="M443" s="4"/>
      <c r="N443" s="4"/>
    </row>
    <row r="444" spans="2:14" x14ac:dyDescent="0.25">
      <c r="B444" s="21">
        <f t="shared" si="6"/>
        <v>4.3299999999999521</v>
      </c>
      <c r="C444" s="15">
        <f>1/'ANALISI STATICA LINEARE'!$G$17*IF(B444&lt;'ANALISI STATICA LINEARE'!$G$23,'ANALISI STATICA LINEARE'!$G$18*'ANALISI STATICA LINEARE'!$G$21*'ANALISI STATICA LINEARE'!$G$27*'ANALISI STATICA LINEARE'!$G$9*(B444/'ANALISI STATICA LINEARE'!$G$23+1/('ANALISI STATICA LINEARE'!$G$27*'ANALISI STATICA LINEARE'!$G$9)*(1-B444/'ANALISI STATICA LINEARE'!$G$23)),IF(B444&lt;'ANALISI STATICA LINEARE'!$G$24,'ANALISI STATICA LINEARE'!$G$18*'ANALISI STATICA LINEARE'!$G$21*'ANALISI STATICA LINEARE'!$G$27*'ANALISI STATICA LINEARE'!$G$9,IF(B444&lt;'ANALISI STATICA LINEARE'!$G$25,'ANALISI STATICA LINEARE'!$G$18*'ANALISI STATICA LINEARE'!$G$21*'ANALISI STATICA LINEARE'!$G$27*'ANALISI STATICA LINEARE'!$G$9*('ANALISI STATICA LINEARE'!$G$24/B444),'ANALISI STATICA LINEARE'!$G$18*'ANALISI STATICA LINEARE'!$G$21*'ANALISI STATICA LINEARE'!$G$27*'ANALISI STATICA LINEARE'!$G$9*(('ANALISI STATICA LINEARE'!$G$24*'ANALISI STATICA LINEARE'!$G$25)/B444^2))))</f>
        <v>3.9393804528877086E-2</v>
      </c>
      <c r="D444" s="15">
        <f>1/'ANALISI STATICA LINEARE'!$G$17*IF(B444&lt;'ANALISI STATICA LINEARE'!$G$23,'ANALISI STATICA LINEARE'!$G$18*'ANALISI STATICA LINEARE'!$G$21*'ANALISI STATICA LINEARE'!$G$28*'ANALISI STATICA LINEARE'!$G$9*(B444/'ANALISI STATICA LINEARE'!$G$23+1/('ANALISI STATICA LINEARE'!$G$28*'ANALISI STATICA LINEARE'!$G$9)*(1-B444/'ANALISI STATICA LINEARE'!$G$23)),IF(B444&lt;'ANALISI STATICA LINEARE'!$G$24,'ANALISI STATICA LINEARE'!$G$18*'ANALISI STATICA LINEARE'!$G$21*'ANALISI STATICA LINEARE'!$G$28*'ANALISI STATICA LINEARE'!$G$9,IF(B444&lt;'ANALISI STATICA LINEARE'!$G$25,'ANALISI STATICA LINEARE'!$G$18*'ANALISI STATICA LINEARE'!$G$21*'ANALISI STATICA LINEARE'!$G$28*'ANALISI STATICA LINEARE'!$G$9*('ANALISI STATICA LINEARE'!$G$24/B444),'ANALISI STATICA LINEARE'!$G$18*'ANALISI STATICA LINEARE'!$G$21*'ANALISI STATICA LINEARE'!$G$28*'ANALISI STATICA LINEARE'!$G$9*(('ANALISI STATICA LINEARE'!$G$24*'ANALISI STATICA LINEARE'!$G$25)/B444^2))))</f>
        <v>2.6262536352584725E-2</v>
      </c>
      <c r="E444" s="4"/>
      <c r="F444" s="4"/>
      <c r="G444" s="4"/>
      <c r="H444" s="4"/>
      <c r="I444" s="4"/>
      <c r="J444" s="4"/>
      <c r="K444" s="4"/>
      <c r="L444" s="4"/>
      <c r="M444" s="4"/>
      <c r="N444" s="4"/>
    </row>
    <row r="445" spans="2:14" x14ac:dyDescent="0.25">
      <c r="B445" s="21">
        <f t="shared" si="6"/>
        <v>4.3399999999999519</v>
      </c>
      <c r="C445" s="15">
        <f>1/'ANALISI STATICA LINEARE'!$G$17*IF(B445&lt;'ANALISI STATICA LINEARE'!$G$23,'ANALISI STATICA LINEARE'!$G$18*'ANALISI STATICA LINEARE'!$G$21*'ANALISI STATICA LINEARE'!$G$27*'ANALISI STATICA LINEARE'!$G$9*(B445/'ANALISI STATICA LINEARE'!$G$23+1/('ANALISI STATICA LINEARE'!$G$27*'ANALISI STATICA LINEARE'!$G$9)*(1-B445/'ANALISI STATICA LINEARE'!$G$23)),IF(B445&lt;'ANALISI STATICA LINEARE'!$G$24,'ANALISI STATICA LINEARE'!$G$18*'ANALISI STATICA LINEARE'!$G$21*'ANALISI STATICA LINEARE'!$G$27*'ANALISI STATICA LINEARE'!$G$9,IF(B445&lt;'ANALISI STATICA LINEARE'!$G$25,'ANALISI STATICA LINEARE'!$G$18*'ANALISI STATICA LINEARE'!$G$21*'ANALISI STATICA LINEARE'!$G$27*'ANALISI STATICA LINEARE'!$G$9*('ANALISI STATICA LINEARE'!$G$24/B445),'ANALISI STATICA LINEARE'!$G$18*'ANALISI STATICA LINEARE'!$G$21*'ANALISI STATICA LINEARE'!$G$27*'ANALISI STATICA LINEARE'!$G$9*(('ANALISI STATICA LINEARE'!$G$24*'ANALISI STATICA LINEARE'!$G$25)/B445^2))))</f>
        <v>3.9212475404630784E-2</v>
      </c>
      <c r="D445" s="15">
        <f>1/'ANALISI STATICA LINEARE'!$G$17*IF(B445&lt;'ANALISI STATICA LINEARE'!$G$23,'ANALISI STATICA LINEARE'!$G$18*'ANALISI STATICA LINEARE'!$G$21*'ANALISI STATICA LINEARE'!$G$28*'ANALISI STATICA LINEARE'!$G$9*(B445/'ANALISI STATICA LINEARE'!$G$23+1/('ANALISI STATICA LINEARE'!$G$28*'ANALISI STATICA LINEARE'!$G$9)*(1-B445/'ANALISI STATICA LINEARE'!$G$23)),IF(B445&lt;'ANALISI STATICA LINEARE'!$G$24,'ANALISI STATICA LINEARE'!$G$18*'ANALISI STATICA LINEARE'!$G$21*'ANALISI STATICA LINEARE'!$G$28*'ANALISI STATICA LINEARE'!$G$9,IF(B445&lt;'ANALISI STATICA LINEARE'!$G$25,'ANALISI STATICA LINEARE'!$G$18*'ANALISI STATICA LINEARE'!$G$21*'ANALISI STATICA LINEARE'!$G$28*'ANALISI STATICA LINEARE'!$G$9*('ANALISI STATICA LINEARE'!$G$24/B445),'ANALISI STATICA LINEARE'!$G$18*'ANALISI STATICA LINEARE'!$G$21*'ANALISI STATICA LINEARE'!$G$28*'ANALISI STATICA LINEARE'!$G$9*(('ANALISI STATICA LINEARE'!$G$24*'ANALISI STATICA LINEARE'!$G$25)/B445^2))))</f>
        <v>2.6141650269753857E-2</v>
      </c>
      <c r="E445" s="4"/>
      <c r="F445" s="4"/>
      <c r="G445" s="4"/>
      <c r="H445" s="4"/>
      <c r="I445" s="4"/>
      <c r="J445" s="4"/>
      <c r="K445" s="4"/>
      <c r="L445" s="4"/>
      <c r="M445" s="4"/>
      <c r="N445" s="4"/>
    </row>
    <row r="446" spans="2:14" x14ac:dyDescent="0.25">
      <c r="B446" s="21">
        <f t="shared" si="6"/>
        <v>4.3499999999999517</v>
      </c>
      <c r="C446" s="15">
        <f>1/'ANALISI STATICA LINEARE'!$G$17*IF(B446&lt;'ANALISI STATICA LINEARE'!$G$23,'ANALISI STATICA LINEARE'!$G$18*'ANALISI STATICA LINEARE'!$G$21*'ANALISI STATICA LINEARE'!$G$27*'ANALISI STATICA LINEARE'!$G$9*(B446/'ANALISI STATICA LINEARE'!$G$23+1/('ANALISI STATICA LINEARE'!$G$27*'ANALISI STATICA LINEARE'!$G$9)*(1-B446/'ANALISI STATICA LINEARE'!$G$23)),IF(B446&lt;'ANALISI STATICA LINEARE'!$G$24,'ANALISI STATICA LINEARE'!$G$18*'ANALISI STATICA LINEARE'!$G$21*'ANALISI STATICA LINEARE'!$G$27*'ANALISI STATICA LINEARE'!$G$9,IF(B446&lt;'ANALISI STATICA LINEARE'!$G$25,'ANALISI STATICA LINEARE'!$G$18*'ANALISI STATICA LINEARE'!$G$21*'ANALISI STATICA LINEARE'!$G$27*'ANALISI STATICA LINEARE'!$G$9*('ANALISI STATICA LINEARE'!$G$24/B446),'ANALISI STATICA LINEARE'!$G$18*'ANALISI STATICA LINEARE'!$G$21*'ANALISI STATICA LINEARE'!$G$27*'ANALISI STATICA LINEARE'!$G$9*(('ANALISI STATICA LINEARE'!$G$24*'ANALISI STATICA LINEARE'!$G$25)/B446^2))))</f>
        <v>3.9032395388107481E-2</v>
      </c>
      <c r="D446" s="15">
        <f>1/'ANALISI STATICA LINEARE'!$G$17*IF(B446&lt;'ANALISI STATICA LINEARE'!$G$23,'ANALISI STATICA LINEARE'!$G$18*'ANALISI STATICA LINEARE'!$G$21*'ANALISI STATICA LINEARE'!$G$28*'ANALISI STATICA LINEARE'!$G$9*(B446/'ANALISI STATICA LINEARE'!$G$23+1/('ANALISI STATICA LINEARE'!$G$28*'ANALISI STATICA LINEARE'!$G$9)*(1-B446/'ANALISI STATICA LINEARE'!$G$23)),IF(B446&lt;'ANALISI STATICA LINEARE'!$G$24,'ANALISI STATICA LINEARE'!$G$18*'ANALISI STATICA LINEARE'!$G$21*'ANALISI STATICA LINEARE'!$G$28*'ANALISI STATICA LINEARE'!$G$9,IF(B446&lt;'ANALISI STATICA LINEARE'!$G$25,'ANALISI STATICA LINEARE'!$G$18*'ANALISI STATICA LINEARE'!$G$21*'ANALISI STATICA LINEARE'!$G$28*'ANALISI STATICA LINEARE'!$G$9*('ANALISI STATICA LINEARE'!$G$24/B446),'ANALISI STATICA LINEARE'!$G$18*'ANALISI STATICA LINEARE'!$G$21*'ANALISI STATICA LINEARE'!$G$28*'ANALISI STATICA LINEARE'!$G$9*(('ANALISI STATICA LINEARE'!$G$24*'ANALISI STATICA LINEARE'!$G$25)/B446^2))))</f>
        <v>2.6021596925404979E-2</v>
      </c>
      <c r="E446" s="4"/>
      <c r="F446" s="4"/>
      <c r="G446" s="4"/>
      <c r="H446" s="4"/>
      <c r="I446" s="4"/>
      <c r="J446" s="4"/>
      <c r="K446" s="4"/>
      <c r="L446" s="4"/>
      <c r="M446" s="4"/>
      <c r="N446" s="4"/>
    </row>
    <row r="447" spans="2:14" x14ac:dyDescent="0.25">
      <c r="B447" s="21">
        <f t="shared" si="6"/>
        <v>4.3599999999999515</v>
      </c>
      <c r="C447" s="15">
        <f>1/'ANALISI STATICA LINEARE'!$G$17*IF(B447&lt;'ANALISI STATICA LINEARE'!$G$23,'ANALISI STATICA LINEARE'!$G$18*'ANALISI STATICA LINEARE'!$G$21*'ANALISI STATICA LINEARE'!$G$27*'ANALISI STATICA LINEARE'!$G$9*(B447/'ANALISI STATICA LINEARE'!$G$23+1/('ANALISI STATICA LINEARE'!$G$27*'ANALISI STATICA LINEARE'!$G$9)*(1-B447/'ANALISI STATICA LINEARE'!$G$23)),IF(B447&lt;'ANALISI STATICA LINEARE'!$G$24,'ANALISI STATICA LINEARE'!$G$18*'ANALISI STATICA LINEARE'!$G$21*'ANALISI STATICA LINEARE'!$G$27*'ANALISI STATICA LINEARE'!$G$9,IF(B447&lt;'ANALISI STATICA LINEARE'!$G$25,'ANALISI STATICA LINEARE'!$G$18*'ANALISI STATICA LINEARE'!$G$21*'ANALISI STATICA LINEARE'!$G$27*'ANALISI STATICA LINEARE'!$G$9*('ANALISI STATICA LINEARE'!$G$24/B447),'ANALISI STATICA LINEARE'!$G$18*'ANALISI STATICA LINEARE'!$G$21*'ANALISI STATICA LINEARE'!$G$27*'ANALISI STATICA LINEARE'!$G$9*(('ANALISI STATICA LINEARE'!$G$24*'ANALISI STATICA LINEARE'!$G$25)/B447^2))))</f>
        <v>3.8853553032755228E-2</v>
      </c>
      <c r="D447" s="15">
        <f>1/'ANALISI STATICA LINEARE'!$G$17*IF(B447&lt;'ANALISI STATICA LINEARE'!$G$23,'ANALISI STATICA LINEARE'!$G$18*'ANALISI STATICA LINEARE'!$G$21*'ANALISI STATICA LINEARE'!$G$28*'ANALISI STATICA LINEARE'!$G$9*(B447/'ANALISI STATICA LINEARE'!$G$23+1/('ANALISI STATICA LINEARE'!$G$28*'ANALISI STATICA LINEARE'!$G$9)*(1-B447/'ANALISI STATICA LINEARE'!$G$23)),IF(B447&lt;'ANALISI STATICA LINEARE'!$G$24,'ANALISI STATICA LINEARE'!$G$18*'ANALISI STATICA LINEARE'!$G$21*'ANALISI STATICA LINEARE'!$G$28*'ANALISI STATICA LINEARE'!$G$9,IF(B447&lt;'ANALISI STATICA LINEARE'!$G$25,'ANALISI STATICA LINEARE'!$G$18*'ANALISI STATICA LINEARE'!$G$21*'ANALISI STATICA LINEARE'!$G$28*'ANALISI STATICA LINEARE'!$G$9*('ANALISI STATICA LINEARE'!$G$24/B447),'ANALISI STATICA LINEARE'!$G$18*'ANALISI STATICA LINEARE'!$G$21*'ANALISI STATICA LINEARE'!$G$28*'ANALISI STATICA LINEARE'!$G$9*(('ANALISI STATICA LINEARE'!$G$24*'ANALISI STATICA LINEARE'!$G$25)/B447^2))))</f>
        <v>2.5902368688503485E-2</v>
      </c>
      <c r="E447" s="4"/>
      <c r="F447" s="4"/>
      <c r="G447" s="4"/>
      <c r="H447" s="4"/>
      <c r="I447" s="4"/>
      <c r="J447" s="4"/>
      <c r="K447" s="4"/>
      <c r="L447" s="4"/>
      <c r="M447" s="4"/>
      <c r="N447" s="4"/>
    </row>
    <row r="448" spans="2:14" x14ac:dyDescent="0.25">
      <c r="B448" s="21">
        <f t="shared" si="6"/>
        <v>4.3699999999999513</v>
      </c>
      <c r="C448" s="15">
        <f>1/'ANALISI STATICA LINEARE'!$G$17*IF(B448&lt;'ANALISI STATICA LINEARE'!$G$23,'ANALISI STATICA LINEARE'!$G$18*'ANALISI STATICA LINEARE'!$G$21*'ANALISI STATICA LINEARE'!$G$27*'ANALISI STATICA LINEARE'!$G$9*(B448/'ANALISI STATICA LINEARE'!$G$23+1/('ANALISI STATICA LINEARE'!$G$27*'ANALISI STATICA LINEARE'!$G$9)*(1-B448/'ANALISI STATICA LINEARE'!$G$23)),IF(B448&lt;'ANALISI STATICA LINEARE'!$G$24,'ANALISI STATICA LINEARE'!$G$18*'ANALISI STATICA LINEARE'!$G$21*'ANALISI STATICA LINEARE'!$G$27*'ANALISI STATICA LINEARE'!$G$9,IF(B448&lt;'ANALISI STATICA LINEARE'!$G$25,'ANALISI STATICA LINEARE'!$G$18*'ANALISI STATICA LINEARE'!$G$21*'ANALISI STATICA LINEARE'!$G$27*'ANALISI STATICA LINEARE'!$G$9*('ANALISI STATICA LINEARE'!$G$24/B448),'ANALISI STATICA LINEARE'!$G$18*'ANALISI STATICA LINEARE'!$G$21*'ANALISI STATICA LINEARE'!$G$27*'ANALISI STATICA LINEARE'!$G$9*(('ANALISI STATICA LINEARE'!$G$24*'ANALISI STATICA LINEARE'!$G$25)/B448^2))))</f>
        <v>3.8675937022839509E-2</v>
      </c>
      <c r="D448" s="15">
        <f>1/'ANALISI STATICA LINEARE'!$G$17*IF(B448&lt;'ANALISI STATICA LINEARE'!$G$23,'ANALISI STATICA LINEARE'!$G$18*'ANALISI STATICA LINEARE'!$G$21*'ANALISI STATICA LINEARE'!$G$28*'ANALISI STATICA LINEARE'!$G$9*(B448/'ANALISI STATICA LINEARE'!$G$23+1/('ANALISI STATICA LINEARE'!$G$28*'ANALISI STATICA LINEARE'!$G$9)*(1-B448/'ANALISI STATICA LINEARE'!$G$23)),IF(B448&lt;'ANALISI STATICA LINEARE'!$G$24,'ANALISI STATICA LINEARE'!$G$18*'ANALISI STATICA LINEARE'!$G$21*'ANALISI STATICA LINEARE'!$G$28*'ANALISI STATICA LINEARE'!$G$9,IF(B448&lt;'ANALISI STATICA LINEARE'!$G$25,'ANALISI STATICA LINEARE'!$G$18*'ANALISI STATICA LINEARE'!$G$21*'ANALISI STATICA LINEARE'!$G$28*'ANALISI STATICA LINEARE'!$G$9*('ANALISI STATICA LINEARE'!$G$24/B448),'ANALISI STATICA LINEARE'!$G$18*'ANALISI STATICA LINEARE'!$G$21*'ANALISI STATICA LINEARE'!$G$28*'ANALISI STATICA LINEARE'!$G$9*(('ANALISI STATICA LINEARE'!$G$24*'ANALISI STATICA LINEARE'!$G$25)/B448^2))))</f>
        <v>2.578395801522634E-2</v>
      </c>
      <c r="E448" s="4"/>
      <c r="F448" s="4"/>
      <c r="G448" s="4"/>
      <c r="H448" s="4"/>
      <c r="I448" s="4"/>
      <c r="J448" s="4"/>
      <c r="K448" s="4"/>
      <c r="L448" s="4"/>
      <c r="M448" s="4"/>
      <c r="N448" s="4"/>
    </row>
    <row r="449" spans="2:14" x14ac:dyDescent="0.25">
      <c r="B449" s="21">
        <f t="shared" si="6"/>
        <v>4.379999999999951</v>
      </c>
      <c r="C449" s="15">
        <f>1/'ANALISI STATICA LINEARE'!$G$17*IF(B449&lt;'ANALISI STATICA LINEARE'!$G$23,'ANALISI STATICA LINEARE'!$G$18*'ANALISI STATICA LINEARE'!$G$21*'ANALISI STATICA LINEARE'!$G$27*'ANALISI STATICA LINEARE'!$G$9*(B449/'ANALISI STATICA LINEARE'!$G$23+1/('ANALISI STATICA LINEARE'!$G$27*'ANALISI STATICA LINEARE'!$G$9)*(1-B449/'ANALISI STATICA LINEARE'!$G$23)),IF(B449&lt;'ANALISI STATICA LINEARE'!$G$24,'ANALISI STATICA LINEARE'!$G$18*'ANALISI STATICA LINEARE'!$G$21*'ANALISI STATICA LINEARE'!$G$27*'ANALISI STATICA LINEARE'!$G$9,IF(B449&lt;'ANALISI STATICA LINEARE'!$G$25,'ANALISI STATICA LINEARE'!$G$18*'ANALISI STATICA LINEARE'!$G$21*'ANALISI STATICA LINEARE'!$G$27*'ANALISI STATICA LINEARE'!$G$9*('ANALISI STATICA LINEARE'!$G$24/B449),'ANALISI STATICA LINEARE'!$G$18*'ANALISI STATICA LINEARE'!$G$21*'ANALISI STATICA LINEARE'!$G$27*'ANALISI STATICA LINEARE'!$G$9*(('ANALISI STATICA LINEARE'!$G$24*'ANALISI STATICA LINEARE'!$G$25)/B449^2))))</f>
        <v>3.8499536171653213E-2</v>
      </c>
      <c r="D449" s="15">
        <f>1/'ANALISI STATICA LINEARE'!$G$17*IF(B449&lt;'ANALISI STATICA LINEARE'!$G$23,'ANALISI STATICA LINEARE'!$G$18*'ANALISI STATICA LINEARE'!$G$21*'ANALISI STATICA LINEARE'!$G$28*'ANALISI STATICA LINEARE'!$G$9*(B449/'ANALISI STATICA LINEARE'!$G$23+1/('ANALISI STATICA LINEARE'!$G$28*'ANALISI STATICA LINEARE'!$G$9)*(1-B449/'ANALISI STATICA LINEARE'!$G$23)),IF(B449&lt;'ANALISI STATICA LINEARE'!$G$24,'ANALISI STATICA LINEARE'!$G$18*'ANALISI STATICA LINEARE'!$G$21*'ANALISI STATICA LINEARE'!$G$28*'ANALISI STATICA LINEARE'!$G$9,IF(B449&lt;'ANALISI STATICA LINEARE'!$G$25,'ANALISI STATICA LINEARE'!$G$18*'ANALISI STATICA LINEARE'!$G$21*'ANALISI STATICA LINEARE'!$G$28*'ANALISI STATICA LINEARE'!$G$9*('ANALISI STATICA LINEARE'!$G$24/B449),'ANALISI STATICA LINEARE'!$G$18*'ANALISI STATICA LINEARE'!$G$21*'ANALISI STATICA LINEARE'!$G$28*'ANALISI STATICA LINEARE'!$G$9*(('ANALISI STATICA LINEARE'!$G$24*'ANALISI STATICA LINEARE'!$G$25)/B449^2))))</f>
        <v>2.5666357447768809E-2</v>
      </c>
      <c r="E449" s="4"/>
      <c r="F449" s="4"/>
      <c r="G449" s="4"/>
      <c r="H449" s="4"/>
      <c r="I449" s="4"/>
      <c r="J449" s="4"/>
      <c r="K449" s="4"/>
      <c r="L449" s="4"/>
      <c r="M449" s="4"/>
      <c r="N449" s="4"/>
    </row>
    <row r="450" spans="2:14" x14ac:dyDescent="0.25">
      <c r="B450" s="21">
        <f t="shared" si="6"/>
        <v>4.3899999999999508</v>
      </c>
      <c r="C450" s="15">
        <f>1/'ANALISI STATICA LINEARE'!$G$17*IF(B450&lt;'ANALISI STATICA LINEARE'!$G$23,'ANALISI STATICA LINEARE'!$G$18*'ANALISI STATICA LINEARE'!$G$21*'ANALISI STATICA LINEARE'!$G$27*'ANALISI STATICA LINEARE'!$G$9*(B450/'ANALISI STATICA LINEARE'!$G$23+1/('ANALISI STATICA LINEARE'!$G$27*'ANALISI STATICA LINEARE'!$G$9)*(1-B450/'ANALISI STATICA LINEARE'!$G$23)),IF(B450&lt;'ANALISI STATICA LINEARE'!$G$24,'ANALISI STATICA LINEARE'!$G$18*'ANALISI STATICA LINEARE'!$G$21*'ANALISI STATICA LINEARE'!$G$27*'ANALISI STATICA LINEARE'!$G$9,IF(B450&lt;'ANALISI STATICA LINEARE'!$G$25,'ANALISI STATICA LINEARE'!$G$18*'ANALISI STATICA LINEARE'!$G$21*'ANALISI STATICA LINEARE'!$G$27*'ANALISI STATICA LINEARE'!$G$9*('ANALISI STATICA LINEARE'!$G$24/B450),'ANALISI STATICA LINEARE'!$G$18*'ANALISI STATICA LINEARE'!$G$21*'ANALISI STATICA LINEARE'!$G$27*'ANALISI STATICA LINEARE'!$G$9*(('ANALISI STATICA LINEARE'!$G$24*'ANALISI STATICA LINEARE'!$G$25)/B450^2))))</f>
        <v>3.8324339419755188E-2</v>
      </c>
      <c r="D450" s="15">
        <f>1/'ANALISI STATICA LINEARE'!$G$17*IF(B450&lt;'ANALISI STATICA LINEARE'!$G$23,'ANALISI STATICA LINEARE'!$G$18*'ANALISI STATICA LINEARE'!$G$21*'ANALISI STATICA LINEARE'!$G$28*'ANALISI STATICA LINEARE'!$G$9*(B450/'ANALISI STATICA LINEARE'!$G$23+1/('ANALISI STATICA LINEARE'!$G$28*'ANALISI STATICA LINEARE'!$G$9)*(1-B450/'ANALISI STATICA LINEARE'!$G$23)),IF(B450&lt;'ANALISI STATICA LINEARE'!$G$24,'ANALISI STATICA LINEARE'!$G$18*'ANALISI STATICA LINEARE'!$G$21*'ANALISI STATICA LINEARE'!$G$28*'ANALISI STATICA LINEARE'!$G$9,IF(B450&lt;'ANALISI STATICA LINEARE'!$G$25,'ANALISI STATICA LINEARE'!$G$18*'ANALISI STATICA LINEARE'!$G$21*'ANALISI STATICA LINEARE'!$G$28*'ANALISI STATICA LINEARE'!$G$9*('ANALISI STATICA LINEARE'!$G$24/B450),'ANALISI STATICA LINEARE'!$G$18*'ANALISI STATICA LINEARE'!$G$21*'ANALISI STATICA LINEARE'!$G$28*'ANALISI STATICA LINEARE'!$G$9*(('ANALISI STATICA LINEARE'!$G$24*'ANALISI STATICA LINEARE'!$G$25)/B450^2))))</f>
        <v>2.5549559613170122E-2</v>
      </c>
      <c r="E450" s="4"/>
      <c r="F450" s="4"/>
      <c r="G450" s="4"/>
      <c r="H450" s="4"/>
      <c r="I450" s="4"/>
      <c r="J450" s="4"/>
      <c r="K450" s="4"/>
      <c r="L450" s="4"/>
      <c r="M450" s="4"/>
      <c r="N450" s="4"/>
    </row>
    <row r="451" spans="2:14" x14ac:dyDescent="0.25">
      <c r="B451" s="21">
        <f t="shared" si="6"/>
        <v>4.3999999999999506</v>
      </c>
      <c r="C451" s="15">
        <f>1/'ANALISI STATICA LINEARE'!$G$17*IF(B451&lt;'ANALISI STATICA LINEARE'!$G$23,'ANALISI STATICA LINEARE'!$G$18*'ANALISI STATICA LINEARE'!$G$21*'ANALISI STATICA LINEARE'!$G$27*'ANALISI STATICA LINEARE'!$G$9*(B451/'ANALISI STATICA LINEARE'!$G$23+1/('ANALISI STATICA LINEARE'!$G$27*'ANALISI STATICA LINEARE'!$G$9)*(1-B451/'ANALISI STATICA LINEARE'!$G$23)),IF(B451&lt;'ANALISI STATICA LINEARE'!$G$24,'ANALISI STATICA LINEARE'!$G$18*'ANALISI STATICA LINEARE'!$G$21*'ANALISI STATICA LINEARE'!$G$27*'ANALISI STATICA LINEARE'!$G$9,IF(B451&lt;'ANALISI STATICA LINEARE'!$G$25,'ANALISI STATICA LINEARE'!$G$18*'ANALISI STATICA LINEARE'!$G$21*'ANALISI STATICA LINEARE'!$G$27*'ANALISI STATICA LINEARE'!$G$9*('ANALISI STATICA LINEARE'!$G$24/B451),'ANALISI STATICA LINEARE'!$G$18*'ANALISI STATICA LINEARE'!$G$21*'ANALISI STATICA LINEARE'!$G$27*'ANALISI STATICA LINEARE'!$G$9*(('ANALISI STATICA LINEARE'!$G$24*'ANALISI STATICA LINEARE'!$G$25)/B451^2))))</f>
        <v>3.8150335833236772E-2</v>
      </c>
      <c r="D451" s="15">
        <f>1/'ANALISI STATICA LINEARE'!$G$17*IF(B451&lt;'ANALISI STATICA LINEARE'!$G$23,'ANALISI STATICA LINEARE'!$G$18*'ANALISI STATICA LINEARE'!$G$21*'ANALISI STATICA LINEARE'!$G$28*'ANALISI STATICA LINEARE'!$G$9*(B451/'ANALISI STATICA LINEARE'!$G$23+1/('ANALISI STATICA LINEARE'!$G$28*'ANALISI STATICA LINEARE'!$G$9)*(1-B451/'ANALISI STATICA LINEARE'!$G$23)),IF(B451&lt;'ANALISI STATICA LINEARE'!$G$24,'ANALISI STATICA LINEARE'!$G$18*'ANALISI STATICA LINEARE'!$G$21*'ANALISI STATICA LINEARE'!$G$28*'ANALISI STATICA LINEARE'!$G$9,IF(B451&lt;'ANALISI STATICA LINEARE'!$G$25,'ANALISI STATICA LINEARE'!$G$18*'ANALISI STATICA LINEARE'!$G$21*'ANALISI STATICA LINEARE'!$G$28*'ANALISI STATICA LINEARE'!$G$9*('ANALISI STATICA LINEARE'!$G$24/B451),'ANALISI STATICA LINEARE'!$G$18*'ANALISI STATICA LINEARE'!$G$21*'ANALISI STATICA LINEARE'!$G$28*'ANALISI STATICA LINEARE'!$G$9*(('ANALISI STATICA LINEARE'!$G$24*'ANALISI STATICA LINEARE'!$G$25)/B451^2))))</f>
        <v>2.5433557222157847E-2</v>
      </c>
      <c r="E451" s="4"/>
      <c r="F451" s="4"/>
      <c r="G451" s="4"/>
      <c r="H451" s="4"/>
      <c r="I451" s="4"/>
      <c r="J451" s="4"/>
      <c r="K451" s="4"/>
      <c r="L451" s="4"/>
      <c r="M451" s="4"/>
      <c r="N451" s="4"/>
    </row>
    <row r="452" spans="2:14" x14ac:dyDescent="0.25">
      <c r="B452" s="21">
        <f t="shared" si="6"/>
        <v>4.4099999999999504</v>
      </c>
      <c r="C452" s="15">
        <f>1/'ANALISI STATICA LINEARE'!$G$17*IF(B452&lt;'ANALISI STATICA LINEARE'!$G$23,'ANALISI STATICA LINEARE'!$G$18*'ANALISI STATICA LINEARE'!$G$21*'ANALISI STATICA LINEARE'!$G$27*'ANALISI STATICA LINEARE'!$G$9*(B452/'ANALISI STATICA LINEARE'!$G$23+1/('ANALISI STATICA LINEARE'!$G$27*'ANALISI STATICA LINEARE'!$G$9)*(1-B452/'ANALISI STATICA LINEARE'!$G$23)),IF(B452&lt;'ANALISI STATICA LINEARE'!$G$24,'ANALISI STATICA LINEARE'!$G$18*'ANALISI STATICA LINEARE'!$G$21*'ANALISI STATICA LINEARE'!$G$27*'ANALISI STATICA LINEARE'!$G$9,IF(B452&lt;'ANALISI STATICA LINEARE'!$G$25,'ANALISI STATICA LINEARE'!$G$18*'ANALISI STATICA LINEARE'!$G$21*'ANALISI STATICA LINEARE'!$G$27*'ANALISI STATICA LINEARE'!$G$9*('ANALISI STATICA LINEARE'!$G$24/B452),'ANALISI STATICA LINEARE'!$G$18*'ANALISI STATICA LINEARE'!$G$21*'ANALISI STATICA LINEARE'!$G$27*'ANALISI STATICA LINEARE'!$G$9*(('ANALISI STATICA LINEARE'!$G$24*'ANALISI STATICA LINEARE'!$G$25)/B452^2))))</f>
        <v>3.7977514602015823E-2</v>
      </c>
      <c r="D452" s="15">
        <f>1/'ANALISI STATICA LINEARE'!$G$17*IF(B452&lt;'ANALISI STATICA LINEARE'!$G$23,'ANALISI STATICA LINEARE'!$G$18*'ANALISI STATICA LINEARE'!$G$21*'ANALISI STATICA LINEARE'!$G$28*'ANALISI STATICA LINEARE'!$G$9*(B452/'ANALISI STATICA LINEARE'!$G$23+1/('ANALISI STATICA LINEARE'!$G$28*'ANALISI STATICA LINEARE'!$G$9)*(1-B452/'ANALISI STATICA LINEARE'!$G$23)),IF(B452&lt;'ANALISI STATICA LINEARE'!$G$24,'ANALISI STATICA LINEARE'!$G$18*'ANALISI STATICA LINEARE'!$G$21*'ANALISI STATICA LINEARE'!$G$28*'ANALISI STATICA LINEARE'!$G$9,IF(B452&lt;'ANALISI STATICA LINEARE'!$G$25,'ANALISI STATICA LINEARE'!$G$18*'ANALISI STATICA LINEARE'!$G$21*'ANALISI STATICA LINEARE'!$G$28*'ANALISI STATICA LINEARE'!$G$9*('ANALISI STATICA LINEARE'!$G$24/B452),'ANALISI STATICA LINEARE'!$G$18*'ANALISI STATICA LINEARE'!$G$21*'ANALISI STATICA LINEARE'!$G$28*'ANALISI STATICA LINEARE'!$G$9*(('ANALISI STATICA LINEARE'!$G$24*'ANALISI STATICA LINEARE'!$G$25)/B452^2))))</f>
        <v>2.5318343068010549E-2</v>
      </c>
      <c r="E452" s="4"/>
      <c r="F452" s="4"/>
      <c r="G452" s="4"/>
      <c r="H452" s="4"/>
      <c r="I452" s="4"/>
      <c r="J452" s="4"/>
      <c r="K452" s="4"/>
      <c r="L452" s="4"/>
      <c r="M452" s="4"/>
      <c r="N452" s="4"/>
    </row>
    <row r="453" spans="2:14" x14ac:dyDescent="0.25">
      <c r="B453" s="21">
        <f t="shared" si="6"/>
        <v>4.4199999999999502</v>
      </c>
      <c r="C453" s="15">
        <f>1/'ANALISI STATICA LINEARE'!$G$17*IF(B453&lt;'ANALISI STATICA LINEARE'!$G$23,'ANALISI STATICA LINEARE'!$G$18*'ANALISI STATICA LINEARE'!$G$21*'ANALISI STATICA LINEARE'!$G$27*'ANALISI STATICA LINEARE'!$G$9*(B453/'ANALISI STATICA LINEARE'!$G$23+1/('ANALISI STATICA LINEARE'!$G$27*'ANALISI STATICA LINEARE'!$G$9)*(1-B453/'ANALISI STATICA LINEARE'!$G$23)),IF(B453&lt;'ANALISI STATICA LINEARE'!$G$24,'ANALISI STATICA LINEARE'!$G$18*'ANALISI STATICA LINEARE'!$G$21*'ANALISI STATICA LINEARE'!$G$27*'ANALISI STATICA LINEARE'!$G$9,IF(B453&lt;'ANALISI STATICA LINEARE'!$G$25,'ANALISI STATICA LINEARE'!$G$18*'ANALISI STATICA LINEARE'!$G$21*'ANALISI STATICA LINEARE'!$G$27*'ANALISI STATICA LINEARE'!$G$9*('ANALISI STATICA LINEARE'!$G$24/B453),'ANALISI STATICA LINEARE'!$G$18*'ANALISI STATICA LINEARE'!$G$21*'ANALISI STATICA LINEARE'!$G$27*'ANALISI STATICA LINEARE'!$G$9*(('ANALISI STATICA LINEARE'!$G$24*'ANALISI STATICA LINEARE'!$G$25)/B453^2))))</f>
        <v>3.7805865038157693E-2</v>
      </c>
      <c r="D453" s="15">
        <f>1/'ANALISI STATICA LINEARE'!$G$17*IF(B453&lt;'ANALISI STATICA LINEARE'!$G$23,'ANALISI STATICA LINEARE'!$G$18*'ANALISI STATICA LINEARE'!$G$21*'ANALISI STATICA LINEARE'!$G$28*'ANALISI STATICA LINEARE'!$G$9*(B453/'ANALISI STATICA LINEARE'!$G$23+1/('ANALISI STATICA LINEARE'!$G$28*'ANALISI STATICA LINEARE'!$G$9)*(1-B453/'ANALISI STATICA LINEARE'!$G$23)),IF(B453&lt;'ANALISI STATICA LINEARE'!$G$24,'ANALISI STATICA LINEARE'!$G$18*'ANALISI STATICA LINEARE'!$G$21*'ANALISI STATICA LINEARE'!$G$28*'ANALISI STATICA LINEARE'!$G$9,IF(B453&lt;'ANALISI STATICA LINEARE'!$G$25,'ANALISI STATICA LINEARE'!$G$18*'ANALISI STATICA LINEARE'!$G$21*'ANALISI STATICA LINEARE'!$G$28*'ANALISI STATICA LINEARE'!$G$9*('ANALISI STATICA LINEARE'!$G$24/B453),'ANALISI STATICA LINEARE'!$G$18*'ANALISI STATICA LINEARE'!$G$21*'ANALISI STATICA LINEARE'!$G$28*'ANALISI STATICA LINEARE'!$G$9*(('ANALISI STATICA LINEARE'!$G$24*'ANALISI STATICA LINEARE'!$G$25)/B453^2))))</f>
        <v>2.520391002543846E-2</v>
      </c>
      <c r="E453" s="4"/>
      <c r="F453" s="4"/>
      <c r="G453" s="4"/>
      <c r="H453" s="4"/>
      <c r="I453" s="4"/>
      <c r="J453" s="4"/>
      <c r="K453" s="4"/>
      <c r="L453" s="4"/>
      <c r="M453" s="4"/>
      <c r="N453" s="4"/>
    </row>
    <row r="454" spans="2:14" x14ac:dyDescent="0.25">
      <c r="B454" s="21">
        <f t="shared" si="6"/>
        <v>4.42999999999995</v>
      </c>
      <c r="C454" s="15">
        <f>1/'ANALISI STATICA LINEARE'!$G$17*IF(B454&lt;'ANALISI STATICA LINEARE'!$G$23,'ANALISI STATICA LINEARE'!$G$18*'ANALISI STATICA LINEARE'!$G$21*'ANALISI STATICA LINEARE'!$G$27*'ANALISI STATICA LINEARE'!$G$9*(B454/'ANALISI STATICA LINEARE'!$G$23+1/('ANALISI STATICA LINEARE'!$G$27*'ANALISI STATICA LINEARE'!$G$9)*(1-B454/'ANALISI STATICA LINEARE'!$G$23)),IF(B454&lt;'ANALISI STATICA LINEARE'!$G$24,'ANALISI STATICA LINEARE'!$G$18*'ANALISI STATICA LINEARE'!$G$21*'ANALISI STATICA LINEARE'!$G$27*'ANALISI STATICA LINEARE'!$G$9,IF(B454&lt;'ANALISI STATICA LINEARE'!$G$25,'ANALISI STATICA LINEARE'!$G$18*'ANALISI STATICA LINEARE'!$G$21*'ANALISI STATICA LINEARE'!$G$27*'ANALISI STATICA LINEARE'!$G$9*('ANALISI STATICA LINEARE'!$G$24/B454),'ANALISI STATICA LINEARE'!$G$18*'ANALISI STATICA LINEARE'!$G$21*'ANALISI STATICA LINEARE'!$G$27*'ANALISI STATICA LINEARE'!$G$9*(('ANALISI STATICA LINEARE'!$G$24*'ANALISI STATICA LINEARE'!$G$25)/B454^2))))</f>
        <v>3.7635376574222751E-2</v>
      </c>
      <c r="D454" s="15">
        <f>1/'ANALISI STATICA LINEARE'!$G$17*IF(B454&lt;'ANALISI STATICA LINEARE'!$G$23,'ANALISI STATICA LINEARE'!$G$18*'ANALISI STATICA LINEARE'!$G$21*'ANALISI STATICA LINEARE'!$G$28*'ANALISI STATICA LINEARE'!$G$9*(B454/'ANALISI STATICA LINEARE'!$G$23+1/('ANALISI STATICA LINEARE'!$G$28*'ANALISI STATICA LINEARE'!$G$9)*(1-B454/'ANALISI STATICA LINEARE'!$G$23)),IF(B454&lt;'ANALISI STATICA LINEARE'!$G$24,'ANALISI STATICA LINEARE'!$G$18*'ANALISI STATICA LINEARE'!$G$21*'ANALISI STATICA LINEARE'!$G$28*'ANALISI STATICA LINEARE'!$G$9,IF(B454&lt;'ANALISI STATICA LINEARE'!$G$25,'ANALISI STATICA LINEARE'!$G$18*'ANALISI STATICA LINEARE'!$G$21*'ANALISI STATICA LINEARE'!$G$28*'ANALISI STATICA LINEARE'!$G$9*('ANALISI STATICA LINEARE'!$G$24/B454),'ANALISI STATICA LINEARE'!$G$18*'ANALISI STATICA LINEARE'!$G$21*'ANALISI STATICA LINEARE'!$G$28*'ANALISI STATICA LINEARE'!$G$9*(('ANALISI STATICA LINEARE'!$G$24*'ANALISI STATICA LINEARE'!$G$25)/B454^2))))</f>
        <v>2.5090251049481833E-2</v>
      </c>
      <c r="E454" s="4"/>
      <c r="F454" s="4"/>
      <c r="G454" s="4"/>
      <c r="H454" s="4"/>
      <c r="I454" s="4"/>
      <c r="J454" s="4"/>
      <c r="K454" s="4"/>
      <c r="L454" s="4"/>
      <c r="M454" s="4"/>
      <c r="N454" s="4"/>
    </row>
    <row r="455" spans="2:14" x14ac:dyDescent="0.25">
      <c r="B455" s="21">
        <f t="shared" si="6"/>
        <v>4.4399999999999498</v>
      </c>
      <c r="C455" s="15">
        <f>1/'ANALISI STATICA LINEARE'!$G$17*IF(B455&lt;'ANALISI STATICA LINEARE'!$G$23,'ANALISI STATICA LINEARE'!$G$18*'ANALISI STATICA LINEARE'!$G$21*'ANALISI STATICA LINEARE'!$G$27*'ANALISI STATICA LINEARE'!$G$9*(B455/'ANALISI STATICA LINEARE'!$G$23+1/('ANALISI STATICA LINEARE'!$G$27*'ANALISI STATICA LINEARE'!$G$9)*(1-B455/'ANALISI STATICA LINEARE'!$G$23)),IF(B455&lt;'ANALISI STATICA LINEARE'!$G$24,'ANALISI STATICA LINEARE'!$G$18*'ANALISI STATICA LINEARE'!$G$21*'ANALISI STATICA LINEARE'!$G$27*'ANALISI STATICA LINEARE'!$G$9,IF(B455&lt;'ANALISI STATICA LINEARE'!$G$25,'ANALISI STATICA LINEARE'!$G$18*'ANALISI STATICA LINEARE'!$G$21*'ANALISI STATICA LINEARE'!$G$27*'ANALISI STATICA LINEARE'!$G$9*('ANALISI STATICA LINEARE'!$G$24/B455),'ANALISI STATICA LINEARE'!$G$18*'ANALISI STATICA LINEARE'!$G$21*'ANALISI STATICA LINEARE'!$G$27*'ANALISI STATICA LINEARE'!$G$9*(('ANALISI STATICA LINEARE'!$G$24*'ANALISI STATICA LINEARE'!$G$25)/B455^2))))</f>
        <v>3.7466038761639883E-2</v>
      </c>
      <c r="D455" s="15">
        <f>1/'ANALISI STATICA LINEARE'!$G$17*IF(B455&lt;'ANALISI STATICA LINEARE'!$G$23,'ANALISI STATICA LINEARE'!$G$18*'ANALISI STATICA LINEARE'!$G$21*'ANALISI STATICA LINEARE'!$G$28*'ANALISI STATICA LINEARE'!$G$9*(B455/'ANALISI STATICA LINEARE'!$G$23+1/('ANALISI STATICA LINEARE'!$G$28*'ANALISI STATICA LINEARE'!$G$9)*(1-B455/'ANALISI STATICA LINEARE'!$G$23)),IF(B455&lt;'ANALISI STATICA LINEARE'!$G$24,'ANALISI STATICA LINEARE'!$G$18*'ANALISI STATICA LINEARE'!$G$21*'ANALISI STATICA LINEARE'!$G$28*'ANALISI STATICA LINEARE'!$G$9,IF(B455&lt;'ANALISI STATICA LINEARE'!$G$25,'ANALISI STATICA LINEARE'!$G$18*'ANALISI STATICA LINEARE'!$G$21*'ANALISI STATICA LINEARE'!$G$28*'ANALISI STATICA LINEARE'!$G$9*('ANALISI STATICA LINEARE'!$G$24/B455),'ANALISI STATICA LINEARE'!$G$18*'ANALISI STATICA LINEARE'!$G$21*'ANALISI STATICA LINEARE'!$G$28*'ANALISI STATICA LINEARE'!$G$9*(('ANALISI STATICA LINEARE'!$G$24*'ANALISI STATICA LINEARE'!$G$25)/B455^2))))</f>
        <v>2.4977359174426589E-2</v>
      </c>
      <c r="E455" s="4"/>
      <c r="F455" s="4"/>
      <c r="G455" s="4"/>
      <c r="H455" s="4"/>
      <c r="I455" s="4"/>
      <c r="J455" s="4"/>
      <c r="K455" s="4"/>
      <c r="L455" s="4"/>
      <c r="M455" s="4"/>
      <c r="N455" s="4"/>
    </row>
    <row r="456" spans="2:14" x14ac:dyDescent="0.25">
      <c r="B456" s="21">
        <f t="shared" si="6"/>
        <v>4.4499999999999496</v>
      </c>
      <c r="C456" s="15">
        <f>1/'ANALISI STATICA LINEARE'!$G$17*IF(B456&lt;'ANALISI STATICA LINEARE'!$G$23,'ANALISI STATICA LINEARE'!$G$18*'ANALISI STATICA LINEARE'!$G$21*'ANALISI STATICA LINEARE'!$G$27*'ANALISI STATICA LINEARE'!$G$9*(B456/'ANALISI STATICA LINEARE'!$G$23+1/('ANALISI STATICA LINEARE'!$G$27*'ANALISI STATICA LINEARE'!$G$9)*(1-B456/'ANALISI STATICA LINEARE'!$G$23)),IF(B456&lt;'ANALISI STATICA LINEARE'!$G$24,'ANALISI STATICA LINEARE'!$G$18*'ANALISI STATICA LINEARE'!$G$21*'ANALISI STATICA LINEARE'!$G$27*'ANALISI STATICA LINEARE'!$G$9,IF(B456&lt;'ANALISI STATICA LINEARE'!$G$25,'ANALISI STATICA LINEARE'!$G$18*'ANALISI STATICA LINEARE'!$G$21*'ANALISI STATICA LINEARE'!$G$27*'ANALISI STATICA LINEARE'!$G$9*('ANALISI STATICA LINEARE'!$G$24/B456),'ANALISI STATICA LINEARE'!$G$18*'ANALISI STATICA LINEARE'!$G$21*'ANALISI STATICA LINEARE'!$G$27*'ANALISI STATICA LINEARE'!$G$9*(('ANALISI STATICA LINEARE'!$G$24*'ANALISI STATICA LINEARE'!$G$25)/B456^2))))</f>
        <v>3.7297841269105625E-2</v>
      </c>
      <c r="D456" s="15">
        <f>1/'ANALISI STATICA LINEARE'!$G$17*IF(B456&lt;'ANALISI STATICA LINEARE'!$G$23,'ANALISI STATICA LINEARE'!$G$18*'ANALISI STATICA LINEARE'!$G$21*'ANALISI STATICA LINEARE'!$G$28*'ANALISI STATICA LINEARE'!$G$9*(B456/'ANALISI STATICA LINEARE'!$G$23+1/('ANALISI STATICA LINEARE'!$G$28*'ANALISI STATICA LINEARE'!$G$9)*(1-B456/'ANALISI STATICA LINEARE'!$G$23)),IF(B456&lt;'ANALISI STATICA LINEARE'!$G$24,'ANALISI STATICA LINEARE'!$G$18*'ANALISI STATICA LINEARE'!$G$21*'ANALISI STATICA LINEARE'!$G$28*'ANALISI STATICA LINEARE'!$G$9,IF(B456&lt;'ANALISI STATICA LINEARE'!$G$25,'ANALISI STATICA LINEARE'!$G$18*'ANALISI STATICA LINEARE'!$G$21*'ANALISI STATICA LINEARE'!$G$28*'ANALISI STATICA LINEARE'!$G$9*('ANALISI STATICA LINEARE'!$G$24/B456),'ANALISI STATICA LINEARE'!$G$18*'ANALISI STATICA LINEARE'!$G$21*'ANALISI STATICA LINEARE'!$G$28*'ANALISI STATICA LINEARE'!$G$9*(('ANALISI STATICA LINEARE'!$G$24*'ANALISI STATICA LINEARE'!$G$25)/B456^2))))</f>
        <v>2.4865227512737082E-2</v>
      </c>
      <c r="E456" s="4"/>
      <c r="F456" s="4"/>
      <c r="G456" s="4"/>
      <c r="H456" s="4"/>
      <c r="I456" s="4"/>
      <c r="J456" s="4"/>
      <c r="K456" s="4"/>
      <c r="L456" s="4"/>
      <c r="M456" s="4"/>
      <c r="N456" s="4"/>
    </row>
    <row r="457" spans="2:14" x14ac:dyDescent="0.25">
      <c r="B457" s="21">
        <f t="shared" si="6"/>
        <v>4.4599999999999493</v>
      </c>
      <c r="C457" s="15">
        <f>1/'ANALISI STATICA LINEARE'!$G$17*IF(B457&lt;'ANALISI STATICA LINEARE'!$G$23,'ANALISI STATICA LINEARE'!$G$18*'ANALISI STATICA LINEARE'!$G$21*'ANALISI STATICA LINEARE'!$G$27*'ANALISI STATICA LINEARE'!$G$9*(B457/'ANALISI STATICA LINEARE'!$G$23+1/('ANALISI STATICA LINEARE'!$G$27*'ANALISI STATICA LINEARE'!$G$9)*(1-B457/'ANALISI STATICA LINEARE'!$G$23)),IF(B457&lt;'ANALISI STATICA LINEARE'!$G$24,'ANALISI STATICA LINEARE'!$G$18*'ANALISI STATICA LINEARE'!$G$21*'ANALISI STATICA LINEARE'!$G$27*'ANALISI STATICA LINEARE'!$G$9,IF(B457&lt;'ANALISI STATICA LINEARE'!$G$25,'ANALISI STATICA LINEARE'!$G$18*'ANALISI STATICA LINEARE'!$G$21*'ANALISI STATICA LINEARE'!$G$27*'ANALISI STATICA LINEARE'!$G$9*('ANALISI STATICA LINEARE'!$G$24/B457),'ANALISI STATICA LINEARE'!$G$18*'ANALISI STATICA LINEARE'!$G$21*'ANALISI STATICA LINEARE'!$G$27*'ANALISI STATICA LINEARE'!$G$9*(('ANALISI STATICA LINEARE'!$G$24*'ANALISI STATICA LINEARE'!$G$25)/B457^2))))</f>
        <v>3.7130773881008272E-2</v>
      </c>
      <c r="D457" s="15">
        <f>1/'ANALISI STATICA LINEARE'!$G$17*IF(B457&lt;'ANALISI STATICA LINEARE'!$G$23,'ANALISI STATICA LINEARE'!$G$18*'ANALISI STATICA LINEARE'!$G$21*'ANALISI STATICA LINEARE'!$G$28*'ANALISI STATICA LINEARE'!$G$9*(B457/'ANALISI STATICA LINEARE'!$G$23+1/('ANALISI STATICA LINEARE'!$G$28*'ANALISI STATICA LINEARE'!$G$9)*(1-B457/'ANALISI STATICA LINEARE'!$G$23)),IF(B457&lt;'ANALISI STATICA LINEARE'!$G$24,'ANALISI STATICA LINEARE'!$G$18*'ANALISI STATICA LINEARE'!$G$21*'ANALISI STATICA LINEARE'!$G$28*'ANALISI STATICA LINEARE'!$G$9,IF(B457&lt;'ANALISI STATICA LINEARE'!$G$25,'ANALISI STATICA LINEARE'!$G$18*'ANALISI STATICA LINEARE'!$G$21*'ANALISI STATICA LINEARE'!$G$28*'ANALISI STATICA LINEARE'!$G$9*('ANALISI STATICA LINEARE'!$G$24/B457),'ANALISI STATICA LINEARE'!$G$18*'ANALISI STATICA LINEARE'!$G$21*'ANALISI STATICA LINEARE'!$G$28*'ANALISI STATICA LINEARE'!$G$9*(('ANALISI STATICA LINEARE'!$G$24*'ANALISI STATICA LINEARE'!$G$25)/B457^2))))</f>
        <v>2.4753849254005509E-2</v>
      </c>
      <c r="E457" s="4"/>
      <c r="F457" s="4"/>
      <c r="G457" s="4"/>
      <c r="H457" s="4"/>
      <c r="I457" s="4"/>
      <c r="J457" s="4"/>
      <c r="K457" s="4"/>
      <c r="L457" s="4"/>
      <c r="M457" s="4"/>
      <c r="N457" s="4"/>
    </row>
    <row r="458" spans="2:14" x14ac:dyDescent="0.25">
      <c r="B458" s="21">
        <f t="shared" si="6"/>
        <v>4.4699999999999491</v>
      </c>
      <c r="C458" s="15">
        <f>1/'ANALISI STATICA LINEARE'!$G$17*IF(B458&lt;'ANALISI STATICA LINEARE'!$G$23,'ANALISI STATICA LINEARE'!$G$18*'ANALISI STATICA LINEARE'!$G$21*'ANALISI STATICA LINEARE'!$G$27*'ANALISI STATICA LINEARE'!$G$9*(B458/'ANALISI STATICA LINEARE'!$G$23+1/('ANALISI STATICA LINEARE'!$G$27*'ANALISI STATICA LINEARE'!$G$9)*(1-B458/'ANALISI STATICA LINEARE'!$G$23)),IF(B458&lt;'ANALISI STATICA LINEARE'!$G$24,'ANALISI STATICA LINEARE'!$G$18*'ANALISI STATICA LINEARE'!$G$21*'ANALISI STATICA LINEARE'!$G$27*'ANALISI STATICA LINEARE'!$G$9,IF(B458&lt;'ANALISI STATICA LINEARE'!$G$25,'ANALISI STATICA LINEARE'!$G$18*'ANALISI STATICA LINEARE'!$G$21*'ANALISI STATICA LINEARE'!$G$27*'ANALISI STATICA LINEARE'!$G$9*('ANALISI STATICA LINEARE'!$G$24/B458),'ANALISI STATICA LINEARE'!$G$18*'ANALISI STATICA LINEARE'!$G$21*'ANALISI STATICA LINEARE'!$G$27*'ANALISI STATICA LINEARE'!$G$9*(('ANALISI STATICA LINEARE'!$G$24*'ANALISI STATICA LINEARE'!$G$25)/B458^2))))</f>
        <v>3.6964826495876769E-2</v>
      </c>
      <c r="D458" s="15">
        <f>1/'ANALISI STATICA LINEARE'!$G$17*IF(B458&lt;'ANALISI STATICA LINEARE'!$G$23,'ANALISI STATICA LINEARE'!$G$18*'ANALISI STATICA LINEARE'!$G$21*'ANALISI STATICA LINEARE'!$G$28*'ANALISI STATICA LINEARE'!$G$9*(B458/'ANALISI STATICA LINEARE'!$G$23+1/('ANALISI STATICA LINEARE'!$G$28*'ANALISI STATICA LINEARE'!$G$9)*(1-B458/'ANALISI STATICA LINEARE'!$G$23)),IF(B458&lt;'ANALISI STATICA LINEARE'!$G$24,'ANALISI STATICA LINEARE'!$G$18*'ANALISI STATICA LINEARE'!$G$21*'ANALISI STATICA LINEARE'!$G$28*'ANALISI STATICA LINEARE'!$G$9,IF(B458&lt;'ANALISI STATICA LINEARE'!$G$25,'ANALISI STATICA LINEARE'!$G$18*'ANALISI STATICA LINEARE'!$G$21*'ANALISI STATICA LINEARE'!$G$28*'ANALISI STATICA LINEARE'!$G$9*('ANALISI STATICA LINEARE'!$G$24/B458),'ANALISI STATICA LINEARE'!$G$18*'ANALISI STATICA LINEARE'!$G$21*'ANALISI STATICA LINEARE'!$G$28*'ANALISI STATICA LINEARE'!$G$9*(('ANALISI STATICA LINEARE'!$G$24*'ANALISI STATICA LINEARE'!$G$25)/B458^2))))</f>
        <v>2.4643217663917846E-2</v>
      </c>
      <c r="E458" s="4"/>
      <c r="F458" s="4"/>
      <c r="G458" s="4"/>
      <c r="H458" s="4"/>
      <c r="I458" s="4"/>
      <c r="J458" s="4"/>
      <c r="K458" s="4"/>
      <c r="L458" s="4"/>
      <c r="M458" s="4"/>
      <c r="N458" s="4"/>
    </row>
    <row r="459" spans="2:14" x14ac:dyDescent="0.25">
      <c r="B459" s="21">
        <f t="shared" si="6"/>
        <v>4.4799999999999489</v>
      </c>
      <c r="C459" s="15">
        <f>1/'ANALISI STATICA LINEARE'!$G$17*IF(B459&lt;'ANALISI STATICA LINEARE'!$G$23,'ANALISI STATICA LINEARE'!$G$18*'ANALISI STATICA LINEARE'!$G$21*'ANALISI STATICA LINEARE'!$G$27*'ANALISI STATICA LINEARE'!$G$9*(B459/'ANALISI STATICA LINEARE'!$G$23+1/('ANALISI STATICA LINEARE'!$G$27*'ANALISI STATICA LINEARE'!$G$9)*(1-B459/'ANALISI STATICA LINEARE'!$G$23)),IF(B459&lt;'ANALISI STATICA LINEARE'!$G$24,'ANALISI STATICA LINEARE'!$G$18*'ANALISI STATICA LINEARE'!$G$21*'ANALISI STATICA LINEARE'!$G$27*'ANALISI STATICA LINEARE'!$G$9,IF(B459&lt;'ANALISI STATICA LINEARE'!$G$25,'ANALISI STATICA LINEARE'!$G$18*'ANALISI STATICA LINEARE'!$G$21*'ANALISI STATICA LINEARE'!$G$27*'ANALISI STATICA LINEARE'!$G$9*('ANALISI STATICA LINEARE'!$G$24/B459),'ANALISI STATICA LINEARE'!$G$18*'ANALISI STATICA LINEARE'!$G$21*'ANALISI STATICA LINEARE'!$G$27*'ANALISI STATICA LINEARE'!$G$9*(('ANALISI STATICA LINEARE'!$G$24*'ANALISI STATICA LINEARE'!$G$25)/B459^2))))</f>
        <v>3.679998912485373E-2</v>
      </c>
      <c r="D459" s="15">
        <f>1/'ANALISI STATICA LINEARE'!$G$17*IF(B459&lt;'ANALISI STATICA LINEARE'!$G$23,'ANALISI STATICA LINEARE'!$G$18*'ANALISI STATICA LINEARE'!$G$21*'ANALISI STATICA LINEARE'!$G$28*'ANALISI STATICA LINEARE'!$G$9*(B459/'ANALISI STATICA LINEARE'!$G$23+1/('ANALISI STATICA LINEARE'!$G$28*'ANALISI STATICA LINEARE'!$G$9)*(1-B459/'ANALISI STATICA LINEARE'!$G$23)),IF(B459&lt;'ANALISI STATICA LINEARE'!$G$24,'ANALISI STATICA LINEARE'!$G$18*'ANALISI STATICA LINEARE'!$G$21*'ANALISI STATICA LINEARE'!$G$28*'ANALISI STATICA LINEARE'!$G$9,IF(B459&lt;'ANALISI STATICA LINEARE'!$G$25,'ANALISI STATICA LINEARE'!$G$18*'ANALISI STATICA LINEARE'!$G$21*'ANALISI STATICA LINEARE'!$G$28*'ANALISI STATICA LINEARE'!$G$9*('ANALISI STATICA LINEARE'!$G$24/B459),'ANALISI STATICA LINEARE'!$G$18*'ANALISI STATICA LINEARE'!$G$21*'ANALISI STATICA LINEARE'!$G$28*'ANALISI STATICA LINEARE'!$G$9*(('ANALISI STATICA LINEARE'!$G$24*'ANALISI STATICA LINEARE'!$G$25)/B459^2))))</f>
        <v>2.4533326083235815E-2</v>
      </c>
      <c r="E459" s="4"/>
      <c r="F459" s="4"/>
      <c r="G459" s="4"/>
      <c r="H459" s="4"/>
      <c r="I459" s="4"/>
      <c r="J459" s="4"/>
      <c r="K459" s="4"/>
      <c r="L459" s="4"/>
      <c r="M459" s="4"/>
      <c r="N459" s="4"/>
    </row>
    <row r="460" spans="2:14" x14ac:dyDescent="0.25">
      <c r="B460" s="21">
        <f t="shared" ref="B460:B511" si="7">0.01+B459</f>
        <v>4.4899999999999487</v>
      </c>
      <c r="C460" s="15">
        <f>1/'ANALISI STATICA LINEARE'!$G$17*IF(B460&lt;'ANALISI STATICA LINEARE'!$G$23,'ANALISI STATICA LINEARE'!$G$18*'ANALISI STATICA LINEARE'!$G$21*'ANALISI STATICA LINEARE'!$G$27*'ANALISI STATICA LINEARE'!$G$9*(B460/'ANALISI STATICA LINEARE'!$G$23+1/('ANALISI STATICA LINEARE'!$G$27*'ANALISI STATICA LINEARE'!$G$9)*(1-B460/'ANALISI STATICA LINEARE'!$G$23)),IF(B460&lt;'ANALISI STATICA LINEARE'!$G$24,'ANALISI STATICA LINEARE'!$G$18*'ANALISI STATICA LINEARE'!$G$21*'ANALISI STATICA LINEARE'!$G$27*'ANALISI STATICA LINEARE'!$G$9,IF(B460&lt;'ANALISI STATICA LINEARE'!$G$25,'ANALISI STATICA LINEARE'!$G$18*'ANALISI STATICA LINEARE'!$G$21*'ANALISI STATICA LINEARE'!$G$27*'ANALISI STATICA LINEARE'!$G$9*('ANALISI STATICA LINEARE'!$G$24/B460),'ANALISI STATICA LINEARE'!$G$18*'ANALISI STATICA LINEARE'!$G$21*'ANALISI STATICA LINEARE'!$G$27*'ANALISI STATICA LINEARE'!$G$9*(('ANALISI STATICA LINEARE'!$G$24*'ANALISI STATICA LINEARE'!$G$25)/B460^2))))</f>
        <v>3.6636251890192227E-2</v>
      </c>
      <c r="D460" s="15">
        <f>1/'ANALISI STATICA LINEARE'!$G$17*IF(B460&lt;'ANALISI STATICA LINEARE'!$G$23,'ANALISI STATICA LINEARE'!$G$18*'ANALISI STATICA LINEARE'!$G$21*'ANALISI STATICA LINEARE'!$G$28*'ANALISI STATICA LINEARE'!$G$9*(B460/'ANALISI STATICA LINEARE'!$G$23+1/('ANALISI STATICA LINEARE'!$G$28*'ANALISI STATICA LINEARE'!$G$9)*(1-B460/'ANALISI STATICA LINEARE'!$G$23)),IF(B460&lt;'ANALISI STATICA LINEARE'!$G$24,'ANALISI STATICA LINEARE'!$G$18*'ANALISI STATICA LINEARE'!$G$21*'ANALISI STATICA LINEARE'!$G$28*'ANALISI STATICA LINEARE'!$G$9,IF(B460&lt;'ANALISI STATICA LINEARE'!$G$25,'ANALISI STATICA LINEARE'!$G$18*'ANALISI STATICA LINEARE'!$G$21*'ANALISI STATICA LINEARE'!$G$28*'ANALISI STATICA LINEARE'!$G$9*('ANALISI STATICA LINEARE'!$G$24/B460),'ANALISI STATICA LINEARE'!$G$18*'ANALISI STATICA LINEARE'!$G$21*'ANALISI STATICA LINEARE'!$G$28*'ANALISI STATICA LINEARE'!$G$9*(('ANALISI STATICA LINEARE'!$G$24*'ANALISI STATICA LINEARE'!$G$25)/B460^2))))</f>
        <v>2.4424167926794818E-2</v>
      </c>
      <c r="E460" s="4"/>
      <c r="F460" s="4"/>
      <c r="G460" s="4"/>
      <c r="H460" s="4"/>
      <c r="I460" s="4"/>
      <c r="J460" s="4"/>
      <c r="K460" s="4"/>
      <c r="L460" s="4"/>
      <c r="M460" s="4"/>
      <c r="N460" s="4"/>
    </row>
    <row r="461" spans="2:14" x14ac:dyDescent="0.25">
      <c r="B461" s="21">
        <f t="shared" si="7"/>
        <v>4.4999999999999485</v>
      </c>
      <c r="C461" s="15">
        <f>1/'ANALISI STATICA LINEARE'!$G$17*IF(B461&lt;'ANALISI STATICA LINEARE'!$G$23,'ANALISI STATICA LINEARE'!$G$18*'ANALISI STATICA LINEARE'!$G$21*'ANALISI STATICA LINEARE'!$G$27*'ANALISI STATICA LINEARE'!$G$9*(B461/'ANALISI STATICA LINEARE'!$G$23+1/('ANALISI STATICA LINEARE'!$G$27*'ANALISI STATICA LINEARE'!$G$9)*(1-B461/'ANALISI STATICA LINEARE'!$G$23)),IF(B461&lt;'ANALISI STATICA LINEARE'!$G$24,'ANALISI STATICA LINEARE'!$G$18*'ANALISI STATICA LINEARE'!$G$21*'ANALISI STATICA LINEARE'!$G$27*'ANALISI STATICA LINEARE'!$G$9,IF(B461&lt;'ANALISI STATICA LINEARE'!$G$25,'ANALISI STATICA LINEARE'!$G$18*'ANALISI STATICA LINEARE'!$G$21*'ANALISI STATICA LINEARE'!$G$27*'ANALISI STATICA LINEARE'!$G$9*('ANALISI STATICA LINEARE'!$G$24/B461),'ANALISI STATICA LINEARE'!$G$18*'ANALISI STATICA LINEARE'!$G$21*'ANALISI STATICA LINEARE'!$G$27*'ANALISI STATICA LINEARE'!$G$9*(('ANALISI STATICA LINEARE'!$G$24*'ANALISI STATICA LINEARE'!$G$25)/B461^2))))</f>
        <v>3.6473605023776015E-2</v>
      </c>
      <c r="D461" s="15">
        <f>1/'ANALISI STATICA LINEARE'!$G$17*IF(B461&lt;'ANALISI STATICA LINEARE'!$G$23,'ANALISI STATICA LINEARE'!$G$18*'ANALISI STATICA LINEARE'!$G$21*'ANALISI STATICA LINEARE'!$G$28*'ANALISI STATICA LINEARE'!$G$9*(B461/'ANALISI STATICA LINEARE'!$G$23+1/('ANALISI STATICA LINEARE'!$G$28*'ANALISI STATICA LINEARE'!$G$9)*(1-B461/'ANALISI STATICA LINEARE'!$G$23)),IF(B461&lt;'ANALISI STATICA LINEARE'!$G$24,'ANALISI STATICA LINEARE'!$G$18*'ANALISI STATICA LINEARE'!$G$21*'ANALISI STATICA LINEARE'!$G$28*'ANALISI STATICA LINEARE'!$G$9,IF(B461&lt;'ANALISI STATICA LINEARE'!$G$25,'ANALISI STATICA LINEARE'!$G$18*'ANALISI STATICA LINEARE'!$G$21*'ANALISI STATICA LINEARE'!$G$28*'ANALISI STATICA LINEARE'!$G$9*('ANALISI STATICA LINEARE'!$G$24/B461),'ANALISI STATICA LINEARE'!$G$18*'ANALISI STATICA LINEARE'!$G$21*'ANALISI STATICA LINEARE'!$G$28*'ANALISI STATICA LINEARE'!$G$9*(('ANALISI STATICA LINEARE'!$G$24*'ANALISI STATICA LINEARE'!$G$25)/B461^2))))</f>
        <v>2.4315736682517339E-2</v>
      </c>
      <c r="E461" s="4"/>
      <c r="F461" s="4"/>
      <c r="G461" s="4"/>
      <c r="H461" s="4"/>
      <c r="I461" s="4"/>
      <c r="J461" s="4"/>
      <c r="K461" s="4"/>
      <c r="L461" s="4"/>
      <c r="M461" s="4"/>
      <c r="N461" s="4"/>
    </row>
    <row r="462" spans="2:14" x14ac:dyDescent="0.25">
      <c r="B462" s="21">
        <f t="shared" si="7"/>
        <v>4.5099999999999483</v>
      </c>
      <c r="C462" s="15">
        <f>1/'ANALISI STATICA LINEARE'!$G$17*IF(B462&lt;'ANALISI STATICA LINEARE'!$G$23,'ANALISI STATICA LINEARE'!$G$18*'ANALISI STATICA LINEARE'!$G$21*'ANALISI STATICA LINEARE'!$G$27*'ANALISI STATICA LINEARE'!$G$9*(B462/'ANALISI STATICA LINEARE'!$G$23+1/('ANALISI STATICA LINEARE'!$G$27*'ANALISI STATICA LINEARE'!$G$9)*(1-B462/'ANALISI STATICA LINEARE'!$G$23)),IF(B462&lt;'ANALISI STATICA LINEARE'!$G$24,'ANALISI STATICA LINEARE'!$G$18*'ANALISI STATICA LINEARE'!$G$21*'ANALISI STATICA LINEARE'!$G$27*'ANALISI STATICA LINEARE'!$G$9,IF(B462&lt;'ANALISI STATICA LINEARE'!$G$25,'ANALISI STATICA LINEARE'!$G$18*'ANALISI STATICA LINEARE'!$G$21*'ANALISI STATICA LINEARE'!$G$27*'ANALISI STATICA LINEARE'!$G$9*('ANALISI STATICA LINEARE'!$G$24/B462),'ANALISI STATICA LINEARE'!$G$18*'ANALISI STATICA LINEARE'!$G$21*'ANALISI STATICA LINEARE'!$G$27*'ANALISI STATICA LINEARE'!$G$9*(('ANALISI STATICA LINEARE'!$G$24*'ANALISI STATICA LINEARE'!$G$25)/B462^2))))</f>
        <v>3.6312038865662623E-2</v>
      </c>
      <c r="D462" s="15">
        <f>1/'ANALISI STATICA LINEARE'!$G$17*IF(B462&lt;'ANALISI STATICA LINEARE'!$G$23,'ANALISI STATICA LINEARE'!$G$18*'ANALISI STATICA LINEARE'!$G$21*'ANALISI STATICA LINEARE'!$G$28*'ANALISI STATICA LINEARE'!$G$9*(B462/'ANALISI STATICA LINEARE'!$G$23+1/('ANALISI STATICA LINEARE'!$G$28*'ANALISI STATICA LINEARE'!$G$9)*(1-B462/'ANALISI STATICA LINEARE'!$G$23)),IF(B462&lt;'ANALISI STATICA LINEARE'!$G$24,'ANALISI STATICA LINEARE'!$G$18*'ANALISI STATICA LINEARE'!$G$21*'ANALISI STATICA LINEARE'!$G$28*'ANALISI STATICA LINEARE'!$G$9,IF(B462&lt;'ANALISI STATICA LINEARE'!$G$25,'ANALISI STATICA LINEARE'!$G$18*'ANALISI STATICA LINEARE'!$G$21*'ANALISI STATICA LINEARE'!$G$28*'ANALISI STATICA LINEARE'!$G$9*('ANALISI STATICA LINEARE'!$G$24/B462),'ANALISI STATICA LINEARE'!$G$18*'ANALISI STATICA LINEARE'!$G$21*'ANALISI STATICA LINEARE'!$G$28*'ANALISI STATICA LINEARE'!$G$9*(('ANALISI STATICA LINEARE'!$G$24*'ANALISI STATICA LINEARE'!$G$25)/B462^2))))</f>
        <v>2.4208025910441747E-2</v>
      </c>
      <c r="E462" s="4"/>
      <c r="F462" s="4"/>
      <c r="G462" s="4"/>
      <c r="H462" s="4"/>
      <c r="I462" s="4"/>
      <c r="J462" s="4"/>
      <c r="K462" s="4"/>
      <c r="L462" s="4"/>
      <c r="M462" s="4"/>
      <c r="N462" s="4"/>
    </row>
    <row r="463" spans="2:14" x14ac:dyDescent="0.25">
      <c r="B463" s="21">
        <f t="shared" si="7"/>
        <v>4.5199999999999481</v>
      </c>
      <c r="C463" s="15">
        <f>1/'ANALISI STATICA LINEARE'!$G$17*IF(B463&lt;'ANALISI STATICA LINEARE'!$G$23,'ANALISI STATICA LINEARE'!$G$18*'ANALISI STATICA LINEARE'!$G$21*'ANALISI STATICA LINEARE'!$G$27*'ANALISI STATICA LINEARE'!$G$9*(B463/'ANALISI STATICA LINEARE'!$G$23+1/('ANALISI STATICA LINEARE'!$G$27*'ANALISI STATICA LINEARE'!$G$9)*(1-B463/'ANALISI STATICA LINEARE'!$G$23)),IF(B463&lt;'ANALISI STATICA LINEARE'!$G$24,'ANALISI STATICA LINEARE'!$G$18*'ANALISI STATICA LINEARE'!$G$21*'ANALISI STATICA LINEARE'!$G$27*'ANALISI STATICA LINEARE'!$G$9,IF(B463&lt;'ANALISI STATICA LINEARE'!$G$25,'ANALISI STATICA LINEARE'!$G$18*'ANALISI STATICA LINEARE'!$G$21*'ANALISI STATICA LINEARE'!$G$27*'ANALISI STATICA LINEARE'!$G$9*('ANALISI STATICA LINEARE'!$G$24/B463),'ANALISI STATICA LINEARE'!$G$18*'ANALISI STATICA LINEARE'!$G$21*'ANALISI STATICA LINEARE'!$G$27*'ANALISI STATICA LINEARE'!$G$9*(('ANALISI STATICA LINEARE'!$G$24*'ANALISI STATICA LINEARE'!$G$25)/B463^2))))</f>
        <v>3.6151543862649009E-2</v>
      </c>
      <c r="D463" s="15">
        <f>1/'ANALISI STATICA LINEARE'!$G$17*IF(B463&lt;'ANALISI STATICA LINEARE'!$G$23,'ANALISI STATICA LINEARE'!$G$18*'ANALISI STATICA LINEARE'!$G$21*'ANALISI STATICA LINEARE'!$G$28*'ANALISI STATICA LINEARE'!$G$9*(B463/'ANALISI STATICA LINEARE'!$G$23+1/('ANALISI STATICA LINEARE'!$G$28*'ANALISI STATICA LINEARE'!$G$9)*(1-B463/'ANALISI STATICA LINEARE'!$G$23)),IF(B463&lt;'ANALISI STATICA LINEARE'!$G$24,'ANALISI STATICA LINEARE'!$G$18*'ANALISI STATICA LINEARE'!$G$21*'ANALISI STATICA LINEARE'!$G$28*'ANALISI STATICA LINEARE'!$G$9,IF(B463&lt;'ANALISI STATICA LINEARE'!$G$25,'ANALISI STATICA LINEARE'!$G$18*'ANALISI STATICA LINEARE'!$G$21*'ANALISI STATICA LINEARE'!$G$28*'ANALISI STATICA LINEARE'!$G$9*('ANALISI STATICA LINEARE'!$G$24/B463),'ANALISI STATICA LINEARE'!$G$18*'ANALISI STATICA LINEARE'!$G$21*'ANALISI STATICA LINEARE'!$G$28*'ANALISI STATICA LINEARE'!$G$9*(('ANALISI STATICA LINEARE'!$G$24*'ANALISI STATICA LINEARE'!$G$25)/B463^2))))</f>
        <v>2.4101029241766006E-2</v>
      </c>
      <c r="E463" s="4"/>
      <c r="F463" s="4"/>
      <c r="G463" s="4"/>
      <c r="H463" s="4"/>
      <c r="I463" s="4"/>
      <c r="J463" s="4"/>
      <c r="K463" s="4"/>
      <c r="L463" s="4"/>
      <c r="M463" s="4"/>
      <c r="N463" s="4"/>
    </row>
    <row r="464" spans="2:14" x14ac:dyDescent="0.25">
      <c r="B464" s="21">
        <f t="shared" si="7"/>
        <v>4.5299999999999478</v>
      </c>
      <c r="C464" s="15">
        <f>1/'ANALISI STATICA LINEARE'!$G$17*IF(B464&lt;'ANALISI STATICA LINEARE'!$G$23,'ANALISI STATICA LINEARE'!$G$18*'ANALISI STATICA LINEARE'!$G$21*'ANALISI STATICA LINEARE'!$G$27*'ANALISI STATICA LINEARE'!$G$9*(B464/'ANALISI STATICA LINEARE'!$G$23+1/('ANALISI STATICA LINEARE'!$G$27*'ANALISI STATICA LINEARE'!$G$9)*(1-B464/'ANALISI STATICA LINEARE'!$G$23)),IF(B464&lt;'ANALISI STATICA LINEARE'!$G$24,'ANALISI STATICA LINEARE'!$G$18*'ANALISI STATICA LINEARE'!$G$21*'ANALISI STATICA LINEARE'!$G$27*'ANALISI STATICA LINEARE'!$G$9,IF(B464&lt;'ANALISI STATICA LINEARE'!$G$25,'ANALISI STATICA LINEARE'!$G$18*'ANALISI STATICA LINEARE'!$G$21*'ANALISI STATICA LINEARE'!$G$27*'ANALISI STATICA LINEARE'!$G$9*('ANALISI STATICA LINEARE'!$G$24/B464),'ANALISI STATICA LINEARE'!$G$18*'ANALISI STATICA LINEARE'!$G$21*'ANALISI STATICA LINEARE'!$G$27*'ANALISI STATICA LINEARE'!$G$9*(('ANALISI STATICA LINEARE'!$G$24*'ANALISI STATICA LINEARE'!$G$25)/B464^2))))</f>
        <v>3.5992110566859359E-2</v>
      </c>
      <c r="D464" s="15">
        <f>1/'ANALISI STATICA LINEARE'!$G$17*IF(B464&lt;'ANALISI STATICA LINEARE'!$G$23,'ANALISI STATICA LINEARE'!$G$18*'ANALISI STATICA LINEARE'!$G$21*'ANALISI STATICA LINEARE'!$G$28*'ANALISI STATICA LINEARE'!$G$9*(B464/'ANALISI STATICA LINEARE'!$G$23+1/('ANALISI STATICA LINEARE'!$G$28*'ANALISI STATICA LINEARE'!$G$9)*(1-B464/'ANALISI STATICA LINEARE'!$G$23)),IF(B464&lt;'ANALISI STATICA LINEARE'!$G$24,'ANALISI STATICA LINEARE'!$G$18*'ANALISI STATICA LINEARE'!$G$21*'ANALISI STATICA LINEARE'!$G$28*'ANALISI STATICA LINEARE'!$G$9,IF(B464&lt;'ANALISI STATICA LINEARE'!$G$25,'ANALISI STATICA LINEARE'!$G$18*'ANALISI STATICA LINEARE'!$G$21*'ANALISI STATICA LINEARE'!$G$28*'ANALISI STATICA LINEARE'!$G$9*('ANALISI STATICA LINEARE'!$G$24/B464),'ANALISI STATICA LINEARE'!$G$18*'ANALISI STATICA LINEARE'!$G$21*'ANALISI STATICA LINEARE'!$G$28*'ANALISI STATICA LINEARE'!$G$9*(('ANALISI STATICA LINEARE'!$G$24*'ANALISI STATICA LINEARE'!$G$25)/B464^2))))</f>
        <v>2.3994740377906242E-2</v>
      </c>
      <c r="E464" s="4"/>
      <c r="F464" s="4"/>
      <c r="G464" s="4"/>
      <c r="H464" s="4"/>
      <c r="I464" s="4"/>
      <c r="J464" s="4"/>
      <c r="K464" s="4"/>
      <c r="L464" s="4"/>
      <c r="M464" s="4"/>
      <c r="N464" s="4"/>
    </row>
    <row r="465" spans="2:14" x14ac:dyDescent="0.25">
      <c r="B465" s="21">
        <f t="shared" si="7"/>
        <v>4.5399999999999476</v>
      </c>
      <c r="C465" s="15">
        <f>1/'ANALISI STATICA LINEARE'!$G$17*IF(B465&lt;'ANALISI STATICA LINEARE'!$G$23,'ANALISI STATICA LINEARE'!$G$18*'ANALISI STATICA LINEARE'!$G$21*'ANALISI STATICA LINEARE'!$G$27*'ANALISI STATICA LINEARE'!$G$9*(B465/'ANALISI STATICA LINEARE'!$G$23+1/('ANALISI STATICA LINEARE'!$G$27*'ANALISI STATICA LINEARE'!$G$9)*(1-B465/'ANALISI STATICA LINEARE'!$G$23)),IF(B465&lt;'ANALISI STATICA LINEARE'!$G$24,'ANALISI STATICA LINEARE'!$G$18*'ANALISI STATICA LINEARE'!$G$21*'ANALISI STATICA LINEARE'!$G$27*'ANALISI STATICA LINEARE'!$G$9,IF(B465&lt;'ANALISI STATICA LINEARE'!$G$25,'ANALISI STATICA LINEARE'!$G$18*'ANALISI STATICA LINEARE'!$G$21*'ANALISI STATICA LINEARE'!$G$27*'ANALISI STATICA LINEARE'!$G$9*('ANALISI STATICA LINEARE'!$G$24/B465),'ANALISI STATICA LINEARE'!$G$18*'ANALISI STATICA LINEARE'!$G$21*'ANALISI STATICA LINEARE'!$G$27*'ANALISI STATICA LINEARE'!$G$9*(('ANALISI STATICA LINEARE'!$G$24*'ANALISI STATICA LINEARE'!$G$25)/B465^2))))</f>
        <v>3.5833729634354661E-2</v>
      </c>
      <c r="D465" s="15">
        <f>1/'ANALISI STATICA LINEARE'!$G$17*IF(B465&lt;'ANALISI STATICA LINEARE'!$G$23,'ANALISI STATICA LINEARE'!$G$18*'ANALISI STATICA LINEARE'!$G$21*'ANALISI STATICA LINEARE'!$G$28*'ANALISI STATICA LINEARE'!$G$9*(B465/'ANALISI STATICA LINEARE'!$G$23+1/('ANALISI STATICA LINEARE'!$G$28*'ANALISI STATICA LINEARE'!$G$9)*(1-B465/'ANALISI STATICA LINEARE'!$G$23)),IF(B465&lt;'ANALISI STATICA LINEARE'!$G$24,'ANALISI STATICA LINEARE'!$G$18*'ANALISI STATICA LINEARE'!$G$21*'ANALISI STATICA LINEARE'!$G$28*'ANALISI STATICA LINEARE'!$G$9,IF(B465&lt;'ANALISI STATICA LINEARE'!$G$25,'ANALISI STATICA LINEARE'!$G$18*'ANALISI STATICA LINEARE'!$G$21*'ANALISI STATICA LINEARE'!$G$28*'ANALISI STATICA LINEARE'!$G$9*('ANALISI STATICA LINEARE'!$G$24/B465),'ANALISI STATICA LINEARE'!$G$18*'ANALISI STATICA LINEARE'!$G$21*'ANALISI STATICA LINEARE'!$G$28*'ANALISI STATICA LINEARE'!$G$9*(('ANALISI STATICA LINEARE'!$G$24*'ANALISI STATICA LINEARE'!$G$25)/B465^2))))</f>
        <v>2.3889153089569768E-2</v>
      </c>
      <c r="E465" s="4"/>
      <c r="F465" s="4"/>
      <c r="G465" s="4"/>
      <c r="H465" s="4"/>
      <c r="I465" s="4"/>
      <c r="J465" s="4"/>
      <c r="K465" s="4"/>
      <c r="L465" s="4"/>
      <c r="M465" s="4"/>
      <c r="N465" s="4"/>
    </row>
    <row r="466" spans="2:14" x14ac:dyDescent="0.25">
      <c r="B466" s="21">
        <f t="shared" si="7"/>
        <v>4.5499999999999474</v>
      </c>
      <c r="C466" s="15">
        <f>1/'ANALISI STATICA LINEARE'!$G$17*IF(B466&lt;'ANALISI STATICA LINEARE'!$G$23,'ANALISI STATICA LINEARE'!$G$18*'ANALISI STATICA LINEARE'!$G$21*'ANALISI STATICA LINEARE'!$G$27*'ANALISI STATICA LINEARE'!$G$9*(B466/'ANALISI STATICA LINEARE'!$G$23+1/('ANALISI STATICA LINEARE'!$G$27*'ANALISI STATICA LINEARE'!$G$9)*(1-B466/'ANALISI STATICA LINEARE'!$G$23)),IF(B466&lt;'ANALISI STATICA LINEARE'!$G$24,'ANALISI STATICA LINEARE'!$G$18*'ANALISI STATICA LINEARE'!$G$21*'ANALISI STATICA LINEARE'!$G$27*'ANALISI STATICA LINEARE'!$G$9,IF(B466&lt;'ANALISI STATICA LINEARE'!$G$25,'ANALISI STATICA LINEARE'!$G$18*'ANALISI STATICA LINEARE'!$G$21*'ANALISI STATICA LINEARE'!$G$27*'ANALISI STATICA LINEARE'!$G$9*('ANALISI STATICA LINEARE'!$G$24/B466),'ANALISI STATICA LINEARE'!$G$18*'ANALISI STATICA LINEARE'!$G$21*'ANALISI STATICA LINEARE'!$G$27*'ANALISI STATICA LINEARE'!$G$9*(('ANALISI STATICA LINEARE'!$G$24*'ANALISI STATICA LINEARE'!$G$25)/B466^2))))</f>
        <v>3.5676391823763531E-2</v>
      </c>
      <c r="D466" s="15">
        <f>1/'ANALISI STATICA LINEARE'!$G$17*IF(B466&lt;'ANALISI STATICA LINEARE'!$G$23,'ANALISI STATICA LINEARE'!$G$18*'ANALISI STATICA LINEARE'!$G$21*'ANALISI STATICA LINEARE'!$G$28*'ANALISI STATICA LINEARE'!$G$9*(B466/'ANALISI STATICA LINEARE'!$G$23+1/('ANALISI STATICA LINEARE'!$G$28*'ANALISI STATICA LINEARE'!$G$9)*(1-B466/'ANALISI STATICA LINEARE'!$G$23)),IF(B466&lt;'ANALISI STATICA LINEARE'!$G$24,'ANALISI STATICA LINEARE'!$G$18*'ANALISI STATICA LINEARE'!$G$21*'ANALISI STATICA LINEARE'!$G$28*'ANALISI STATICA LINEARE'!$G$9,IF(B466&lt;'ANALISI STATICA LINEARE'!$G$25,'ANALISI STATICA LINEARE'!$G$18*'ANALISI STATICA LINEARE'!$G$21*'ANALISI STATICA LINEARE'!$G$28*'ANALISI STATICA LINEARE'!$G$9*('ANALISI STATICA LINEARE'!$G$24/B466),'ANALISI STATICA LINEARE'!$G$18*'ANALISI STATICA LINEARE'!$G$21*'ANALISI STATICA LINEARE'!$G$28*'ANALISI STATICA LINEARE'!$G$9*(('ANALISI STATICA LINEARE'!$G$24*'ANALISI STATICA LINEARE'!$G$25)/B466^2))))</f>
        <v>2.3784261215842348E-2</v>
      </c>
      <c r="E466" s="4"/>
      <c r="F466" s="4"/>
      <c r="G466" s="4"/>
      <c r="H466" s="4"/>
      <c r="I466" s="4"/>
      <c r="J466" s="4"/>
      <c r="K466" s="4"/>
      <c r="L466" s="4"/>
      <c r="M466" s="4"/>
      <c r="N466" s="4"/>
    </row>
    <row r="467" spans="2:14" x14ac:dyDescent="0.25">
      <c r="B467" s="21">
        <f t="shared" si="7"/>
        <v>4.5599999999999472</v>
      </c>
      <c r="C467" s="15">
        <f>1/'ANALISI STATICA LINEARE'!$G$17*IF(B467&lt;'ANALISI STATICA LINEARE'!$G$23,'ANALISI STATICA LINEARE'!$G$18*'ANALISI STATICA LINEARE'!$G$21*'ANALISI STATICA LINEARE'!$G$27*'ANALISI STATICA LINEARE'!$G$9*(B467/'ANALISI STATICA LINEARE'!$G$23+1/('ANALISI STATICA LINEARE'!$G$27*'ANALISI STATICA LINEARE'!$G$9)*(1-B467/'ANALISI STATICA LINEARE'!$G$23)),IF(B467&lt;'ANALISI STATICA LINEARE'!$G$24,'ANALISI STATICA LINEARE'!$G$18*'ANALISI STATICA LINEARE'!$G$21*'ANALISI STATICA LINEARE'!$G$27*'ANALISI STATICA LINEARE'!$G$9,IF(B467&lt;'ANALISI STATICA LINEARE'!$G$25,'ANALISI STATICA LINEARE'!$G$18*'ANALISI STATICA LINEARE'!$G$21*'ANALISI STATICA LINEARE'!$G$27*'ANALISI STATICA LINEARE'!$G$9*('ANALISI STATICA LINEARE'!$G$24/B467),'ANALISI STATICA LINEARE'!$G$18*'ANALISI STATICA LINEARE'!$G$21*'ANALISI STATICA LINEARE'!$G$27*'ANALISI STATICA LINEARE'!$G$9*(('ANALISI STATICA LINEARE'!$G$24*'ANALISI STATICA LINEARE'!$G$25)/B467^2))))</f>
        <v>3.5520087994934238E-2</v>
      </c>
      <c r="D467" s="15">
        <f>1/'ANALISI STATICA LINEARE'!$G$17*IF(B467&lt;'ANALISI STATICA LINEARE'!$G$23,'ANALISI STATICA LINEARE'!$G$18*'ANALISI STATICA LINEARE'!$G$21*'ANALISI STATICA LINEARE'!$G$28*'ANALISI STATICA LINEARE'!$G$9*(B467/'ANALISI STATICA LINEARE'!$G$23+1/('ANALISI STATICA LINEARE'!$G$28*'ANALISI STATICA LINEARE'!$G$9)*(1-B467/'ANALISI STATICA LINEARE'!$G$23)),IF(B467&lt;'ANALISI STATICA LINEARE'!$G$24,'ANALISI STATICA LINEARE'!$G$18*'ANALISI STATICA LINEARE'!$G$21*'ANALISI STATICA LINEARE'!$G$28*'ANALISI STATICA LINEARE'!$G$9,IF(B467&lt;'ANALISI STATICA LINEARE'!$G$25,'ANALISI STATICA LINEARE'!$G$18*'ANALISI STATICA LINEARE'!$G$21*'ANALISI STATICA LINEARE'!$G$28*'ANALISI STATICA LINEARE'!$G$9*('ANALISI STATICA LINEARE'!$G$24/B467),'ANALISI STATICA LINEARE'!$G$18*'ANALISI STATICA LINEARE'!$G$21*'ANALISI STATICA LINEARE'!$G$28*'ANALISI STATICA LINEARE'!$G$9*(('ANALISI STATICA LINEARE'!$G$24*'ANALISI STATICA LINEARE'!$G$25)/B467^2))))</f>
        <v>2.368005866328949E-2</v>
      </c>
      <c r="E467" s="4"/>
      <c r="F467" s="4"/>
      <c r="G467" s="4"/>
      <c r="H467" s="4"/>
      <c r="I467" s="4"/>
      <c r="J467" s="4"/>
      <c r="K467" s="4"/>
      <c r="L467" s="4"/>
      <c r="M467" s="4"/>
      <c r="N467" s="4"/>
    </row>
    <row r="468" spans="2:14" x14ac:dyDescent="0.25">
      <c r="B468" s="21">
        <f t="shared" si="7"/>
        <v>4.569999999999947</v>
      </c>
      <c r="C468" s="15">
        <f>1/'ANALISI STATICA LINEARE'!$G$17*IF(B468&lt;'ANALISI STATICA LINEARE'!$G$23,'ANALISI STATICA LINEARE'!$G$18*'ANALISI STATICA LINEARE'!$G$21*'ANALISI STATICA LINEARE'!$G$27*'ANALISI STATICA LINEARE'!$G$9*(B468/'ANALISI STATICA LINEARE'!$G$23+1/('ANALISI STATICA LINEARE'!$G$27*'ANALISI STATICA LINEARE'!$G$9)*(1-B468/'ANALISI STATICA LINEARE'!$G$23)),IF(B468&lt;'ANALISI STATICA LINEARE'!$G$24,'ANALISI STATICA LINEARE'!$G$18*'ANALISI STATICA LINEARE'!$G$21*'ANALISI STATICA LINEARE'!$G$27*'ANALISI STATICA LINEARE'!$G$9,IF(B468&lt;'ANALISI STATICA LINEARE'!$G$25,'ANALISI STATICA LINEARE'!$G$18*'ANALISI STATICA LINEARE'!$G$21*'ANALISI STATICA LINEARE'!$G$27*'ANALISI STATICA LINEARE'!$G$9*('ANALISI STATICA LINEARE'!$G$24/B468),'ANALISI STATICA LINEARE'!$G$18*'ANALISI STATICA LINEARE'!$G$21*'ANALISI STATICA LINEARE'!$G$27*'ANALISI STATICA LINEARE'!$G$9*(('ANALISI STATICA LINEARE'!$G$24*'ANALISI STATICA LINEARE'!$G$25)/B468^2))))</f>
        <v>3.5364809107607149E-2</v>
      </c>
      <c r="D468" s="15">
        <f>1/'ANALISI STATICA LINEARE'!$G$17*IF(B468&lt;'ANALISI STATICA LINEARE'!$G$23,'ANALISI STATICA LINEARE'!$G$18*'ANALISI STATICA LINEARE'!$G$21*'ANALISI STATICA LINEARE'!$G$28*'ANALISI STATICA LINEARE'!$G$9*(B468/'ANALISI STATICA LINEARE'!$G$23+1/('ANALISI STATICA LINEARE'!$G$28*'ANALISI STATICA LINEARE'!$G$9)*(1-B468/'ANALISI STATICA LINEARE'!$G$23)),IF(B468&lt;'ANALISI STATICA LINEARE'!$G$24,'ANALISI STATICA LINEARE'!$G$18*'ANALISI STATICA LINEARE'!$G$21*'ANALISI STATICA LINEARE'!$G$28*'ANALISI STATICA LINEARE'!$G$9,IF(B468&lt;'ANALISI STATICA LINEARE'!$G$25,'ANALISI STATICA LINEARE'!$G$18*'ANALISI STATICA LINEARE'!$G$21*'ANALISI STATICA LINEARE'!$G$28*'ANALISI STATICA LINEARE'!$G$9*('ANALISI STATICA LINEARE'!$G$24/B468),'ANALISI STATICA LINEARE'!$G$18*'ANALISI STATICA LINEARE'!$G$21*'ANALISI STATICA LINEARE'!$G$28*'ANALISI STATICA LINEARE'!$G$9*(('ANALISI STATICA LINEARE'!$G$24*'ANALISI STATICA LINEARE'!$G$25)/B468^2))))</f>
        <v>2.3576539405071428E-2</v>
      </c>
      <c r="E468" s="4"/>
      <c r="F468" s="4"/>
      <c r="G468" s="4"/>
      <c r="H468" s="4"/>
      <c r="I468" s="4"/>
      <c r="J468" s="4"/>
      <c r="K468" s="4"/>
      <c r="L468" s="4"/>
      <c r="M468" s="4"/>
      <c r="N468" s="4"/>
    </row>
    <row r="469" spans="2:14" x14ac:dyDescent="0.25">
      <c r="B469" s="21">
        <f t="shared" si="7"/>
        <v>4.5799999999999468</v>
      </c>
      <c r="C469" s="15">
        <f>1/'ANALISI STATICA LINEARE'!$G$17*IF(B469&lt;'ANALISI STATICA LINEARE'!$G$23,'ANALISI STATICA LINEARE'!$G$18*'ANALISI STATICA LINEARE'!$G$21*'ANALISI STATICA LINEARE'!$G$27*'ANALISI STATICA LINEARE'!$G$9*(B469/'ANALISI STATICA LINEARE'!$G$23+1/('ANALISI STATICA LINEARE'!$G$27*'ANALISI STATICA LINEARE'!$G$9)*(1-B469/'ANALISI STATICA LINEARE'!$G$23)),IF(B469&lt;'ANALISI STATICA LINEARE'!$G$24,'ANALISI STATICA LINEARE'!$G$18*'ANALISI STATICA LINEARE'!$G$21*'ANALISI STATICA LINEARE'!$G$27*'ANALISI STATICA LINEARE'!$G$9,IF(B469&lt;'ANALISI STATICA LINEARE'!$G$25,'ANALISI STATICA LINEARE'!$G$18*'ANALISI STATICA LINEARE'!$G$21*'ANALISI STATICA LINEARE'!$G$27*'ANALISI STATICA LINEARE'!$G$9*('ANALISI STATICA LINEARE'!$G$24/B469),'ANALISI STATICA LINEARE'!$G$18*'ANALISI STATICA LINEARE'!$G$21*'ANALISI STATICA LINEARE'!$G$27*'ANALISI STATICA LINEARE'!$G$9*(('ANALISI STATICA LINEARE'!$G$24*'ANALISI STATICA LINEARE'!$G$25)/B469^2))))</f>
        <v>3.521054622010758E-2</v>
      </c>
      <c r="D469" s="15">
        <f>1/'ANALISI STATICA LINEARE'!$G$17*IF(B469&lt;'ANALISI STATICA LINEARE'!$G$23,'ANALISI STATICA LINEARE'!$G$18*'ANALISI STATICA LINEARE'!$G$21*'ANALISI STATICA LINEARE'!$G$28*'ANALISI STATICA LINEARE'!$G$9*(B469/'ANALISI STATICA LINEARE'!$G$23+1/('ANALISI STATICA LINEARE'!$G$28*'ANALISI STATICA LINEARE'!$G$9)*(1-B469/'ANALISI STATICA LINEARE'!$G$23)),IF(B469&lt;'ANALISI STATICA LINEARE'!$G$24,'ANALISI STATICA LINEARE'!$G$18*'ANALISI STATICA LINEARE'!$G$21*'ANALISI STATICA LINEARE'!$G$28*'ANALISI STATICA LINEARE'!$G$9,IF(B469&lt;'ANALISI STATICA LINEARE'!$G$25,'ANALISI STATICA LINEARE'!$G$18*'ANALISI STATICA LINEARE'!$G$21*'ANALISI STATICA LINEARE'!$G$28*'ANALISI STATICA LINEARE'!$G$9*('ANALISI STATICA LINEARE'!$G$24/B469),'ANALISI STATICA LINEARE'!$G$18*'ANALISI STATICA LINEARE'!$G$21*'ANALISI STATICA LINEARE'!$G$28*'ANALISI STATICA LINEARE'!$G$9*(('ANALISI STATICA LINEARE'!$G$24*'ANALISI STATICA LINEARE'!$G$25)/B469^2))))</f>
        <v>2.3473697480071717E-2</v>
      </c>
      <c r="E469" s="4"/>
      <c r="F469" s="4"/>
      <c r="G469" s="4"/>
      <c r="H469" s="4"/>
      <c r="I469" s="4"/>
      <c r="J469" s="4"/>
      <c r="K469" s="4"/>
      <c r="L469" s="4"/>
      <c r="M469" s="4"/>
      <c r="N469" s="4"/>
    </row>
    <row r="470" spans="2:14" x14ac:dyDescent="0.25">
      <c r="B470" s="21">
        <f t="shared" si="7"/>
        <v>4.5899999999999466</v>
      </c>
      <c r="C470" s="15">
        <f>1/'ANALISI STATICA LINEARE'!$G$17*IF(B470&lt;'ANALISI STATICA LINEARE'!$G$23,'ANALISI STATICA LINEARE'!$G$18*'ANALISI STATICA LINEARE'!$G$21*'ANALISI STATICA LINEARE'!$G$27*'ANALISI STATICA LINEARE'!$G$9*(B470/'ANALISI STATICA LINEARE'!$G$23+1/('ANALISI STATICA LINEARE'!$G$27*'ANALISI STATICA LINEARE'!$G$9)*(1-B470/'ANALISI STATICA LINEARE'!$G$23)),IF(B470&lt;'ANALISI STATICA LINEARE'!$G$24,'ANALISI STATICA LINEARE'!$G$18*'ANALISI STATICA LINEARE'!$G$21*'ANALISI STATICA LINEARE'!$G$27*'ANALISI STATICA LINEARE'!$G$9,IF(B470&lt;'ANALISI STATICA LINEARE'!$G$25,'ANALISI STATICA LINEARE'!$G$18*'ANALISI STATICA LINEARE'!$G$21*'ANALISI STATICA LINEARE'!$G$27*'ANALISI STATICA LINEARE'!$G$9*('ANALISI STATICA LINEARE'!$G$24/B470),'ANALISI STATICA LINEARE'!$G$18*'ANALISI STATICA LINEARE'!$G$21*'ANALISI STATICA LINEARE'!$G$27*'ANALISI STATICA LINEARE'!$G$9*(('ANALISI STATICA LINEARE'!$G$24*'ANALISI STATICA LINEARE'!$G$25)/B470^2))))</f>
        <v>3.505729048805846E-2</v>
      </c>
      <c r="D470" s="15">
        <f>1/'ANALISI STATICA LINEARE'!$G$17*IF(B470&lt;'ANALISI STATICA LINEARE'!$G$23,'ANALISI STATICA LINEARE'!$G$18*'ANALISI STATICA LINEARE'!$G$21*'ANALISI STATICA LINEARE'!$G$28*'ANALISI STATICA LINEARE'!$G$9*(B470/'ANALISI STATICA LINEARE'!$G$23+1/('ANALISI STATICA LINEARE'!$G$28*'ANALISI STATICA LINEARE'!$G$9)*(1-B470/'ANALISI STATICA LINEARE'!$G$23)),IF(B470&lt;'ANALISI STATICA LINEARE'!$G$24,'ANALISI STATICA LINEARE'!$G$18*'ANALISI STATICA LINEARE'!$G$21*'ANALISI STATICA LINEARE'!$G$28*'ANALISI STATICA LINEARE'!$G$9,IF(B470&lt;'ANALISI STATICA LINEARE'!$G$25,'ANALISI STATICA LINEARE'!$G$18*'ANALISI STATICA LINEARE'!$G$21*'ANALISI STATICA LINEARE'!$G$28*'ANALISI STATICA LINEARE'!$G$9*('ANALISI STATICA LINEARE'!$G$24/B470),'ANALISI STATICA LINEARE'!$G$18*'ANALISI STATICA LINEARE'!$G$21*'ANALISI STATICA LINEARE'!$G$28*'ANALISI STATICA LINEARE'!$G$9*(('ANALISI STATICA LINEARE'!$G$24*'ANALISI STATICA LINEARE'!$G$25)/B470^2))))</f>
        <v>2.3371526992038972E-2</v>
      </c>
      <c r="E470" s="4"/>
      <c r="F470" s="4"/>
      <c r="G470" s="4"/>
      <c r="H470" s="4"/>
      <c r="I470" s="4"/>
      <c r="J470" s="4"/>
      <c r="K470" s="4"/>
      <c r="L470" s="4"/>
      <c r="M470" s="4"/>
      <c r="N470" s="4"/>
    </row>
    <row r="471" spans="2:14" x14ac:dyDescent="0.25">
      <c r="B471" s="21">
        <f t="shared" si="7"/>
        <v>4.5999999999999464</v>
      </c>
      <c r="C471" s="15">
        <f>1/'ANALISI STATICA LINEARE'!$G$17*IF(B471&lt;'ANALISI STATICA LINEARE'!$G$23,'ANALISI STATICA LINEARE'!$G$18*'ANALISI STATICA LINEARE'!$G$21*'ANALISI STATICA LINEARE'!$G$27*'ANALISI STATICA LINEARE'!$G$9*(B471/'ANALISI STATICA LINEARE'!$G$23+1/('ANALISI STATICA LINEARE'!$G$27*'ANALISI STATICA LINEARE'!$G$9)*(1-B471/'ANALISI STATICA LINEARE'!$G$23)),IF(B471&lt;'ANALISI STATICA LINEARE'!$G$24,'ANALISI STATICA LINEARE'!$G$18*'ANALISI STATICA LINEARE'!$G$21*'ANALISI STATICA LINEARE'!$G$27*'ANALISI STATICA LINEARE'!$G$9,IF(B471&lt;'ANALISI STATICA LINEARE'!$G$25,'ANALISI STATICA LINEARE'!$G$18*'ANALISI STATICA LINEARE'!$G$21*'ANALISI STATICA LINEARE'!$G$27*'ANALISI STATICA LINEARE'!$G$9*('ANALISI STATICA LINEARE'!$G$24/B471),'ANALISI STATICA LINEARE'!$G$18*'ANALISI STATICA LINEARE'!$G$21*'ANALISI STATICA LINEARE'!$G$27*'ANALISI STATICA LINEARE'!$G$9*(('ANALISI STATICA LINEARE'!$G$24*'ANALISI STATICA LINEARE'!$G$25)/B471^2))))</f>
        <v>3.4905033163112692E-2</v>
      </c>
      <c r="D471" s="15">
        <f>1/'ANALISI STATICA LINEARE'!$G$17*IF(B471&lt;'ANALISI STATICA LINEARE'!$G$23,'ANALISI STATICA LINEARE'!$G$18*'ANALISI STATICA LINEARE'!$G$21*'ANALISI STATICA LINEARE'!$G$28*'ANALISI STATICA LINEARE'!$G$9*(B471/'ANALISI STATICA LINEARE'!$G$23+1/('ANALISI STATICA LINEARE'!$G$28*'ANALISI STATICA LINEARE'!$G$9)*(1-B471/'ANALISI STATICA LINEARE'!$G$23)),IF(B471&lt;'ANALISI STATICA LINEARE'!$G$24,'ANALISI STATICA LINEARE'!$G$18*'ANALISI STATICA LINEARE'!$G$21*'ANALISI STATICA LINEARE'!$G$28*'ANALISI STATICA LINEARE'!$G$9,IF(B471&lt;'ANALISI STATICA LINEARE'!$G$25,'ANALISI STATICA LINEARE'!$G$18*'ANALISI STATICA LINEARE'!$G$21*'ANALISI STATICA LINEARE'!$G$28*'ANALISI STATICA LINEARE'!$G$9*('ANALISI STATICA LINEARE'!$G$24/B471),'ANALISI STATICA LINEARE'!$G$18*'ANALISI STATICA LINEARE'!$G$21*'ANALISI STATICA LINEARE'!$G$28*'ANALISI STATICA LINEARE'!$G$9*(('ANALISI STATICA LINEARE'!$G$24*'ANALISI STATICA LINEARE'!$G$25)/B471^2))))</f>
        <v>2.3270022108741791E-2</v>
      </c>
      <c r="E471" s="4"/>
      <c r="F471" s="4"/>
      <c r="G471" s="4"/>
      <c r="H471" s="4"/>
      <c r="I471" s="4"/>
      <c r="J471" s="4"/>
      <c r="K471" s="4"/>
      <c r="L471" s="4"/>
      <c r="M471" s="4"/>
      <c r="N471" s="4"/>
    </row>
    <row r="472" spans="2:14" x14ac:dyDescent="0.25">
      <c r="B472" s="21">
        <f t="shared" si="7"/>
        <v>4.6099999999999461</v>
      </c>
      <c r="C472" s="15">
        <f>1/'ANALISI STATICA LINEARE'!$G$17*IF(B472&lt;'ANALISI STATICA LINEARE'!$G$23,'ANALISI STATICA LINEARE'!$G$18*'ANALISI STATICA LINEARE'!$G$21*'ANALISI STATICA LINEARE'!$G$27*'ANALISI STATICA LINEARE'!$G$9*(B472/'ANALISI STATICA LINEARE'!$G$23+1/('ANALISI STATICA LINEARE'!$G$27*'ANALISI STATICA LINEARE'!$G$9)*(1-B472/'ANALISI STATICA LINEARE'!$G$23)),IF(B472&lt;'ANALISI STATICA LINEARE'!$G$24,'ANALISI STATICA LINEARE'!$G$18*'ANALISI STATICA LINEARE'!$G$21*'ANALISI STATICA LINEARE'!$G$27*'ANALISI STATICA LINEARE'!$G$9,IF(B472&lt;'ANALISI STATICA LINEARE'!$G$25,'ANALISI STATICA LINEARE'!$G$18*'ANALISI STATICA LINEARE'!$G$21*'ANALISI STATICA LINEARE'!$G$27*'ANALISI STATICA LINEARE'!$G$9*('ANALISI STATICA LINEARE'!$G$24/B472),'ANALISI STATICA LINEARE'!$G$18*'ANALISI STATICA LINEARE'!$G$21*'ANALISI STATICA LINEARE'!$G$27*'ANALISI STATICA LINEARE'!$G$9*(('ANALISI STATICA LINEARE'!$G$24*'ANALISI STATICA LINEARE'!$G$25)/B472^2))))</f>
        <v>3.4753765591704566E-2</v>
      </c>
      <c r="D472" s="15">
        <f>1/'ANALISI STATICA LINEARE'!$G$17*IF(B472&lt;'ANALISI STATICA LINEARE'!$G$23,'ANALISI STATICA LINEARE'!$G$18*'ANALISI STATICA LINEARE'!$G$21*'ANALISI STATICA LINEARE'!$G$28*'ANALISI STATICA LINEARE'!$G$9*(B472/'ANALISI STATICA LINEARE'!$G$23+1/('ANALISI STATICA LINEARE'!$G$28*'ANALISI STATICA LINEARE'!$G$9)*(1-B472/'ANALISI STATICA LINEARE'!$G$23)),IF(B472&lt;'ANALISI STATICA LINEARE'!$G$24,'ANALISI STATICA LINEARE'!$G$18*'ANALISI STATICA LINEARE'!$G$21*'ANALISI STATICA LINEARE'!$G$28*'ANALISI STATICA LINEARE'!$G$9,IF(B472&lt;'ANALISI STATICA LINEARE'!$G$25,'ANALISI STATICA LINEARE'!$G$18*'ANALISI STATICA LINEARE'!$G$21*'ANALISI STATICA LINEARE'!$G$28*'ANALISI STATICA LINEARE'!$G$9*('ANALISI STATICA LINEARE'!$G$24/B472),'ANALISI STATICA LINEARE'!$G$18*'ANALISI STATICA LINEARE'!$G$21*'ANALISI STATICA LINEARE'!$G$28*'ANALISI STATICA LINEARE'!$G$9*(('ANALISI STATICA LINEARE'!$G$24*'ANALISI STATICA LINEARE'!$G$25)/B472^2))))</f>
        <v>2.3169177061136376E-2</v>
      </c>
      <c r="E472" s="4"/>
      <c r="F472" s="4"/>
      <c r="G472" s="4"/>
      <c r="H472" s="4"/>
      <c r="I472" s="4"/>
      <c r="J472" s="4"/>
      <c r="K472" s="4"/>
      <c r="L472" s="4"/>
      <c r="M472" s="4"/>
      <c r="N472" s="4"/>
    </row>
    <row r="473" spans="2:14" x14ac:dyDescent="0.25">
      <c r="B473" s="21">
        <f t="shared" si="7"/>
        <v>4.6199999999999459</v>
      </c>
      <c r="C473" s="15">
        <f>1/'ANALISI STATICA LINEARE'!$G$17*IF(B473&lt;'ANALISI STATICA LINEARE'!$G$23,'ANALISI STATICA LINEARE'!$G$18*'ANALISI STATICA LINEARE'!$G$21*'ANALISI STATICA LINEARE'!$G$27*'ANALISI STATICA LINEARE'!$G$9*(B473/'ANALISI STATICA LINEARE'!$G$23+1/('ANALISI STATICA LINEARE'!$G$27*'ANALISI STATICA LINEARE'!$G$9)*(1-B473/'ANALISI STATICA LINEARE'!$G$23)),IF(B473&lt;'ANALISI STATICA LINEARE'!$G$24,'ANALISI STATICA LINEARE'!$G$18*'ANALISI STATICA LINEARE'!$G$21*'ANALISI STATICA LINEARE'!$G$27*'ANALISI STATICA LINEARE'!$G$9,IF(B473&lt;'ANALISI STATICA LINEARE'!$G$25,'ANALISI STATICA LINEARE'!$G$18*'ANALISI STATICA LINEARE'!$G$21*'ANALISI STATICA LINEARE'!$G$27*'ANALISI STATICA LINEARE'!$G$9*('ANALISI STATICA LINEARE'!$G$24/B473),'ANALISI STATICA LINEARE'!$G$18*'ANALISI STATICA LINEARE'!$G$21*'ANALISI STATICA LINEARE'!$G$27*'ANALISI STATICA LINEARE'!$G$9*(('ANALISI STATICA LINEARE'!$G$24*'ANALISI STATICA LINEARE'!$G$25)/B473^2))))</f>
        <v>3.4603479213820239E-2</v>
      </c>
      <c r="D473" s="15">
        <f>1/'ANALISI STATICA LINEARE'!$G$17*IF(B473&lt;'ANALISI STATICA LINEARE'!$G$23,'ANALISI STATICA LINEARE'!$G$18*'ANALISI STATICA LINEARE'!$G$21*'ANALISI STATICA LINEARE'!$G$28*'ANALISI STATICA LINEARE'!$G$9*(B473/'ANALISI STATICA LINEARE'!$G$23+1/('ANALISI STATICA LINEARE'!$G$28*'ANALISI STATICA LINEARE'!$G$9)*(1-B473/'ANALISI STATICA LINEARE'!$G$23)),IF(B473&lt;'ANALISI STATICA LINEARE'!$G$24,'ANALISI STATICA LINEARE'!$G$18*'ANALISI STATICA LINEARE'!$G$21*'ANALISI STATICA LINEARE'!$G$28*'ANALISI STATICA LINEARE'!$G$9,IF(B473&lt;'ANALISI STATICA LINEARE'!$G$25,'ANALISI STATICA LINEARE'!$G$18*'ANALISI STATICA LINEARE'!$G$21*'ANALISI STATICA LINEARE'!$G$28*'ANALISI STATICA LINEARE'!$G$9*('ANALISI STATICA LINEARE'!$G$24/B473),'ANALISI STATICA LINEARE'!$G$18*'ANALISI STATICA LINEARE'!$G$21*'ANALISI STATICA LINEARE'!$G$28*'ANALISI STATICA LINEARE'!$G$9*(('ANALISI STATICA LINEARE'!$G$24*'ANALISI STATICA LINEARE'!$G$25)/B473^2))))</f>
        <v>2.3068986142546821E-2</v>
      </c>
      <c r="E473" s="4"/>
      <c r="F473" s="4"/>
      <c r="G473" s="4"/>
      <c r="H473" s="4"/>
      <c r="I473" s="4"/>
      <c r="J473" s="4"/>
      <c r="K473" s="4"/>
      <c r="L473" s="4"/>
      <c r="M473" s="4"/>
      <c r="N473" s="4"/>
    </row>
    <row r="474" spans="2:14" x14ac:dyDescent="0.25">
      <c r="B474" s="21">
        <f t="shared" si="7"/>
        <v>4.6299999999999457</v>
      </c>
      <c r="C474" s="15">
        <f>1/'ANALISI STATICA LINEARE'!$G$17*IF(B474&lt;'ANALISI STATICA LINEARE'!$G$23,'ANALISI STATICA LINEARE'!$G$18*'ANALISI STATICA LINEARE'!$G$21*'ANALISI STATICA LINEARE'!$G$27*'ANALISI STATICA LINEARE'!$G$9*(B474/'ANALISI STATICA LINEARE'!$G$23+1/('ANALISI STATICA LINEARE'!$G$27*'ANALISI STATICA LINEARE'!$G$9)*(1-B474/'ANALISI STATICA LINEARE'!$G$23)),IF(B474&lt;'ANALISI STATICA LINEARE'!$G$24,'ANALISI STATICA LINEARE'!$G$18*'ANALISI STATICA LINEARE'!$G$21*'ANALISI STATICA LINEARE'!$G$27*'ANALISI STATICA LINEARE'!$G$9,IF(B474&lt;'ANALISI STATICA LINEARE'!$G$25,'ANALISI STATICA LINEARE'!$G$18*'ANALISI STATICA LINEARE'!$G$21*'ANALISI STATICA LINEARE'!$G$27*'ANALISI STATICA LINEARE'!$G$9*('ANALISI STATICA LINEARE'!$G$24/B474),'ANALISI STATICA LINEARE'!$G$18*'ANALISI STATICA LINEARE'!$G$21*'ANALISI STATICA LINEARE'!$G$27*'ANALISI STATICA LINEARE'!$G$9*(('ANALISI STATICA LINEARE'!$G$24*'ANALISI STATICA LINEARE'!$G$25)/B474^2))))</f>
        <v>3.4454165561786668E-2</v>
      </c>
      <c r="D474" s="15">
        <f>1/'ANALISI STATICA LINEARE'!$G$17*IF(B474&lt;'ANALISI STATICA LINEARE'!$G$23,'ANALISI STATICA LINEARE'!$G$18*'ANALISI STATICA LINEARE'!$G$21*'ANALISI STATICA LINEARE'!$G$28*'ANALISI STATICA LINEARE'!$G$9*(B474/'ANALISI STATICA LINEARE'!$G$23+1/('ANALISI STATICA LINEARE'!$G$28*'ANALISI STATICA LINEARE'!$G$9)*(1-B474/'ANALISI STATICA LINEARE'!$G$23)),IF(B474&lt;'ANALISI STATICA LINEARE'!$G$24,'ANALISI STATICA LINEARE'!$G$18*'ANALISI STATICA LINEARE'!$G$21*'ANALISI STATICA LINEARE'!$G$28*'ANALISI STATICA LINEARE'!$G$9,IF(B474&lt;'ANALISI STATICA LINEARE'!$G$25,'ANALISI STATICA LINEARE'!$G$18*'ANALISI STATICA LINEARE'!$G$21*'ANALISI STATICA LINEARE'!$G$28*'ANALISI STATICA LINEARE'!$G$9*('ANALISI STATICA LINEARE'!$G$24/B474),'ANALISI STATICA LINEARE'!$G$18*'ANALISI STATICA LINEARE'!$G$21*'ANALISI STATICA LINEARE'!$G$28*'ANALISI STATICA LINEARE'!$G$9*(('ANALISI STATICA LINEARE'!$G$24*'ANALISI STATICA LINEARE'!$G$25)/B474^2))))</f>
        <v>2.2969443707857778E-2</v>
      </c>
      <c r="E474" s="4"/>
      <c r="F474" s="4"/>
      <c r="G474" s="4"/>
      <c r="H474" s="4"/>
      <c r="I474" s="4"/>
      <c r="J474" s="4"/>
      <c r="K474" s="4"/>
      <c r="L474" s="4"/>
      <c r="M474" s="4"/>
      <c r="N474" s="4"/>
    </row>
    <row r="475" spans="2:14" x14ac:dyDescent="0.25">
      <c r="B475" s="21">
        <f t="shared" si="7"/>
        <v>4.6399999999999455</v>
      </c>
      <c r="C475" s="15">
        <f>1/'ANALISI STATICA LINEARE'!$G$17*IF(B475&lt;'ANALISI STATICA LINEARE'!$G$23,'ANALISI STATICA LINEARE'!$G$18*'ANALISI STATICA LINEARE'!$G$21*'ANALISI STATICA LINEARE'!$G$27*'ANALISI STATICA LINEARE'!$G$9*(B475/'ANALISI STATICA LINEARE'!$G$23+1/('ANALISI STATICA LINEARE'!$G$27*'ANALISI STATICA LINEARE'!$G$9)*(1-B475/'ANALISI STATICA LINEARE'!$G$23)),IF(B475&lt;'ANALISI STATICA LINEARE'!$G$24,'ANALISI STATICA LINEARE'!$G$18*'ANALISI STATICA LINEARE'!$G$21*'ANALISI STATICA LINEARE'!$G$27*'ANALISI STATICA LINEARE'!$G$9,IF(B475&lt;'ANALISI STATICA LINEARE'!$G$25,'ANALISI STATICA LINEARE'!$G$18*'ANALISI STATICA LINEARE'!$G$21*'ANALISI STATICA LINEARE'!$G$27*'ANALISI STATICA LINEARE'!$G$9*('ANALISI STATICA LINEARE'!$G$24/B475),'ANALISI STATICA LINEARE'!$G$18*'ANALISI STATICA LINEARE'!$G$21*'ANALISI STATICA LINEARE'!$G$27*'ANALISI STATICA LINEARE'!$G$9*(('ANALISI STATICA LINEARE'!$G$24*'ANALISI STATICA LINEARE'!$G$25)/B475^2))))</f>
        <v>3.4305816259078886E-2</v>
      </c>
      <c r="D475" s="15">
        <f>1/'ANALISI STATICA LINEARE'!$G$17*IF(B475&lt;'ANALISI STATICA LINEARE'!$G$23,'ANALISI STATICA LINEARE'!$G$18*'ANALISI STATICA LINEARE'!$G$21*'ANALISI STATICA LINEARE'!$G$28*'ANALISI STATICA LINEARE'!$G$9*(B475/'ANALISI STATICA LINEARE'!$G$23+1/('ANALISI STATICA LINEARE'!$G$28*'ANALISI STATICA LINEARE'!$G$9)*(1-B475/'ANALISI STATICA LINEARE'!$G$23)),IF(B475&lt;'ANALISI STATICA LINEARE'!$G$24,'ANALISI STATICA LINEARE'!$G$18*'ANALISI STATICA LINEARE'!$G$21*'ANALISI STATICA LINEARE'!$G$28*'ANALISI STATICA LINEARE'!$G$9,IF(B475&lt;'ANALISI STATICA LINEARE'!$G$25,'ANALISI STATICA LINEARE'!$G$18*'ANALISI STATICA LINEARE'!$G$21*'ANALISI STATICA LINEARE'!$G$28*'ANALISI STATICA LINEARE'!$G$9*('ANALISI STATICA LINEARE'!$G$24/B475),'ANALISI STATICA LINEARE'!$G$18*'ANALISI STATICA LINEARE'!$G$21*'ANALISI STATICA LINEARE'!$G$28*'ANALISI STATICA LINEARE'!$G$9*(('ANALISI STATICA LINEARE'!$G$24*'ANALISI STATICA LINEARE'!$G$25)/B475^2))))</f>
        <v>2.2870544172719252E-2</v>
      </c>
      <c r="E475" s="4"/>
      <c r="F475" s="4"/>
      <c r="G475" s="4"/>
      <c r="H475" s="4"/>
      <c r="I475" s="4"/>
      <c r="J475" s="4"/>
      <c r="K475" s="4"/>
      <c r="L475" s="4"/>
      <c r="M475" s="4"/>
      <c r="N475" s="4"/>
    </row>
    <row r="476" spans="2:14" x14ac:dyDescent="0.25">
      <c r="B476" s="21">
        <f t="shared" si="7"/>
        <v>4.6499999999999453</v>
      </c>
      <c r="C476" s="15">
        <f>1/'ANALISI STATICA LINEARE'!$G$17*IF(B476&lt;'ANALISI STATICA LINEARE'!$G$23,'ANALISI STATICA LINEARE'!$G$18*'ANALISI STATICA LINEARE'!$G$21*'ANALISI STATICA LINEARE'!$G$27*'ANALISI STATICA LINEARE'!$G$9*(B476/'ANALISI STATICA LINEARE'!$G$23+1/('ANALISI STATICA LINEARE'!$G$27*'ANALISI STATICA LINEARE'!$G$9)*(1-B476/'ANALISI STATICA LINEARE'!$G$23)),IF(B476&lt;'ANALISI STATICA LINEARE'!$G$24,'ANALISI STATICA LINEARE'!$G$18*'ANALISI STATICA LINEARE'!$G$21*'ANALISI STATICA LINEARE'!$G$27*'ANALISI STATICA LINEARE'!$G$9,IF(B476&lt;'ANALISI STATICA LINEARE'!$G$25,'ANALISI STATICA LINEARE'!$G$18*'ANALISI STATICA LINEARE'!$G$21*'ANALISI STATICA LINEARE'!$G$27*'ANALISI STATICA LINEARE'!$G$9*('ANALISI STATICA LINEARE'!$G$24/B476),'ANALISI STATICA LINEARE'!$G$18*'ANALISI STATICA LINEARE'!$G$21*'ANALISI STATICA LINEARE'!$G$27*'ANALISI STATICA LINEARE'!$G$9*(('ANALISI STATICA LINEARE'!$G$24*'ANALISI STATICA LINEARE'!$G$25)/B476^2))))</f>
        <v>3.4158423019145089E-2</v>
      </c>
      <c r="D476" s="15">
        <f>1/'ANALISI STATICA LINEARE'!$G$17*IF(B476&lt;'ANALISI STATICA LINEARE'!$G$23,'ANALISI STATICA LINEARE'!$G$18*'ANALISI STATICA LINEARE'!$G$21*'ANALISI STATICA LINEARE'!$G$28*'ANALISI STATICA LINEARE'!$G$9*(B476/'ANALISI STATICA LINEARE'!$G$23+1/('ANALISI STATICA LINEARE'!$G$28*'ANALISI STATICA LINEARE'!$G$9)*(1-B476/'ANALISI STATICA LINEARE'!$G$23)),IF(B476&lt;'ANALISI STATICA LINEARE'!$G$24,'ANALISI STATICA LINEARE'!$G$18*'ANALISI STATICA LINEARE'!$G$21*'ANALISI STATICA LINEARE'!$G$28*'ANALISI STATICA LINEARE'!$G$9,IF(B476&lt;'ANALISI STATICA LINEARE'!$G$25,'ANALISI STATICA LINEARE'!$G$18*'ANALISI STATICA LINEARE'!$G$21*'ANALISI STATICA LINEARE'!$G$28*'ANALISI STATICA LINEARE'!$G$9*('ANALISI STATICA LINEARE'!$G$24/B476),'ANALISI STATICA LINEARE'!$G$18*'ANALISI STATICA LINEARE'!$G$21*'ANALISI STATICA LINEARE'!$G$28*'ANALISI STATICA LINEARE'!$G$9*(('ANALISI STATICA LINEARE'!$G$24*'ANALISI STATICA LINEARE'!$G$25)/B476^2))))</f>
        <v>2.2772282012763392E-2</v>
      </c>
      <c r="E476" s="4"/>
      <c r="F476" s="4"/>
      <c r="G476" s="4"/>
      <c r="H476" s="4"/>
      <c r="I476" s="4"/>
      <c r="J476" s="4"/>
      <c r="K476" s="4"/>
      <c r="L476" s="4"/>
      <c r="M476" s="4"/>
      <c r="N476" s="4"/>
    </row>
    <row r="477" spans="2:14" x14ac:dyDescent="0.25">
      <c r="B477" s="21">
        <f t="shared" si="7"/>
        <v>4.6599999999999451</v>
      </c>
      <c r="C477" s="15">
        <f>1/'ANALISI STATICA LINEARE'!$G$17*IF(B477&lt;'ANALISI STATICA LINEARE'!$G$23,'ANALISI STATICA LINEARE'!$G$18*'ANALISI STATICA LINEARE'!$G$21*'ANALISI STATICA LINEARE'!$G$27*'ANALISI STATICA LINEARE'!$G$9*(B477/'ANALISI STATICA LINEARE'!$G$23+1/('ANALISI STATICA LINEARE'!$G$27*'ANALISI STATICA LINEARE'!$G$9)*(1-B477/'ANALISI STATICA LINEARE'!$G$23)),IF(B477&lt;'ANALISI STATICA LINEARE'!$G$24,'ANALISI STATICA LINEARE'!$G$18*'ANALISI STATICA LINEARE'!$G$21*'ANALISI STATICA LINEARE'!$G$27*'ANALISI STATICA LINEARE'!$G$9,IF(B477&lt;'ANALISI STATICA LINEARE'!$G$25,'ANALISI STATICA LINEARE'!$G$18*'ANALISI STATICA LINEARE'!$G$21*'ANALISI STATICA LINEARE'!$G$27*'ANALISI STATICA LINEARE'!$G$9*('ANALISI STATICA LINEARE'!$G$24/B477),'ANALISI STATICA LINEARE'!$G$18*'ANALISI STATICA LINEARE'!$G$21*'ANALISI STATICA LINEARE'!$G$27*'ANALISI STATICA LINEARE'!$G$9*(('ANALISI STATICA LINEARE'!$G$24*'ANALISI STATICA LINEARE'!$G$25)/B477^2))))</f>
        <v>3.4011977644249514E-2</v>
      </c>
      <c r="D477" s="15">
        <f>1/'ANALISI STATICA LINEARE'!$G$17*IF(B477&lt;'ANALISI STATICA LINEARE'!$G$23,'ANALISI STATICA LINEARE'!$G$18*'ANALISI STATICA LINEARE'!$G$21*'ANALISI STATICA LINEARE'!$G$28*'ANALISI STATICA LINEARE'!$G$9*(B477/'ANALISI STATICA LINEARE'!$G$23+1/('ANALISI STATICA LINEARE'!$G$28*'ANALISI STATICA LINEARE'!$G$9)*(1-B477/'ANALISI STATICA LINEARE'!$G$23)),IF(B477&lt;'ANALISI STATICA LINEARE'!$G$24,'ANALISI STATICA LINEARE'!$G$18*'ANALISI STATICA LINEARE'!$G$21*'ANALISI STATICA LINEARE'!$G$28*'ANALISI STATICA LINEARE'!$G$9,IF(B477&lt;'ANALISI STATICA LINEARE'!$G$25,'ANALISI STATICA LINEARE'!$G$18*'ANALISI STATICA LINEARE'!$G$21*'ANALISI STATICA LINEARE'!$G$28*'ANALISI STATICA LINEARE'!$G$9*('ANALISI STATICA LINEARE'!$G$24/B477),'ANALISI STATICA LINEARE'!$G$18*'ANALISI STATICA LINEARE'!$G$21*'ANALISI STATICA LINEARE'!$G$28*'ANALISI STATICA LINEARE'!$G$9*(('ANALISI STATICA LINEARE'!$G$24*'ANALISI STATICA LINEARE'!$G$25)/B477^2))))</f>
        <v>2.2674651762833013E-2</v>
      </c>
      <c r="E477" s="4"/>
      <c r="F477" s="4"/>
      <c r="G477" s="4"/>
      <c r="H477" s="4"/>
      <c r="I477" s="4"/>
      <c r="J477" s="4"/>
      <c r="K477" s="4"/>
      <c r="L477" s="4"/>
      <c r="M477" s="4"/>
      <c r="N477" s="4"/>
    </row>
    <row r="478" spans="2:14" x14ac:dyDescent="0.25">
      <c r="B478" s="21">
        <f t="shared" si="7"/>
        <v>4.6699999999999449</v>
      </c>
      <c r="C478" s="15">
        <f>1/'ANALISI STATICA LINEARE'!$G$17*IF(B478&lt;'ANALISI STATICA LINEARE'!$G$23,'ANALISI STATICA LINEARE'!$G$18*'ANALISI STATICA LINEARE'!$G$21*'ANALISI STATICA LINEARE'!$G$27*'ANALISI STATICA LINEARE'!$G$9*(B478/'ANALISI STATICA LINEARE'!$G$23+1/('ANALISI STATICA LINEARE'!$G$27*'ANALISI STATICA LINEARE'!$G$9)*(1-B478/'ANALISI STATICA LINEARE'!$G$23)),IF(B478&lt;'ANALISI STATICA LINEARE'!$G$24,'ANALISI STATICA LINEARE'!$G$18*'ANALISI STATICA LINEARE'!$G$21*'ANALISI STATICA LINEARE'!$G$27*'ANALISI STATICA LINEARE'!$G$9,IF(B478&lt;'ANALISI STATICA LINEARE'!$G$25,'ANALISI STATICA LINEARE'!$G$18*'ANALISI STATICA LINEARE'!$G$21*'ANALISI STATICA LINEARE'!$G$27*'ANALISI STATICA LINEARE'!$G$9*('ANALISI STATICA LINEARE'!$G$24/B478),'ANALISI STATICA LINEARE'!$G$18*'ANALISI STATICA LINEARE'!$G$21*'ANALISI STATICA LINEARE'!$G$27*'ANALISI STATICA LINEARE'!$G$9*(('ANALISI STATICA LINEARE'!$G$24*'ANALISI STATICA LINEARE'!$G$25)/B478^2))))</f>
        <v>3.3866472024332489E-2</v>
      </c>
      <c r="D478" s="15">
        <f>1/'ANALISI STATICA LINEARE'!$G$17*IF(B478&lt;'ANALISI STATICA LINEARE'!$G$23,'ANALISI STATICA LINEARE'!$G$18*'ANALISI STATICA LINEARE'!$G$21*'ANALISI STATICA LINEARE'!$G$28*'ANALISI STATICA LINEARE'!$G$9*(B478/'ANALISI STATICA LINEARE'!$G$23+1/('ANALISI STATICA LINEARE'!$G$28*'ANALISI STATICA LINEARE'!$G$9)*(1-B478/'ANALISI STATICA LINEARE'!$G$23)),IF(B478&lt;'ANALISI STATICA LINEARE'!$G$24,'ANALISI STATICA LINEARE'!$G$18*'ANALISI STATICA LINEARE'!$G$21*'ANALISI STATICA LINEARE'!$G$28*'ANALISI STATICA LINEARE'!$G$9,IF(B478&lt;'ANALISI STATICA LINEARE'!$G$25,'ANALISI STATICA LINEARE'!$G$18*'ANALISI STATICA LINEARE'!$G$21*'ANALISI STATICA LINEARE'!$G$28*'ANALISI STATICA LINEARE'!$G$9*('ANALISI STATICA LINEARE'!$G$24/B478),'ANALISI STATICA LINEARE'!$G$18*'ANALISI STATICA LINEARE'!$G$21*'ANALISI STATICA LINEARE'!$G$28*'ANALISI STATICA LINEARE'!$G$9*(('ANALISI STATICA LINEARE'!$G$24*'ANALISI STATICA LINEARE'!$G$25)/B478^2))))</f>
        <v>2.2577648016221655E-2</v>
      </c>
      <c r="E478" s="4"/>
      <c r="F478" s="4"/>
      <c r="G478" s="4"/>
      <c r="H478" s="4"/>
      <c r="I478" s="4"/>
      <c r="J478" s="4"/>
      <c r="K478" s="4"/>
      <c r="L478" s="4"/>
      <c r="M478" s="4"/>
      <c r="N478" s="4"/>
    </row>
    <row r="479" spans="2:14" x14ac:dyDescent="0.25">
      <c r="B479" s="21">
        <f t="shared" si="7"/>
        <v>4.6799999999999446</v>
      </c>
      <c r="C479" s="15">
        <f>1/'ANALISI STATICA LINEARE'!$G$17*IF(B479&lt;'ANALISI STATICA LINEARE'!$G$23,'ANALISI STATICA LINEARE'!$G$18*'ANALISI STATICA LINEARE'!$G$21*'ANALISI STATICA LINEARE'!$G$27*'ANALISI STATICA LINEARE'!$G$9*(B479/'ANALISI STATICA LINEARE'!$G$23+1/('ANALISI STATICA LINEARE'!$G$27*'ANALISI STATICA LINEARE'!$G$9)*(1-B479/'ANALISI STATICA LINEARE'!$G$23)),IF(B479&lt;'ANALISI STATICA LINEARE'!$G$24,'ANALISI STATICA LINEARE'!$G$18*'ANALISI STATICA LINEARE'!$G$21*'ANALISI STATICA LINEARE'!$G$27*'ANALISI STATICA LINEARE'!$G$9,IF(B479&lt;'ANALISI STATICA LINEARE'!$G$25,'ANALISI STATICA LINEARE'!$G$18*'ANALISI STATICA LINEARE'!$G$21*'ANALISI STATICA LINEARE'!$G$27*'ANALISI STATICA LINEARE'!$G$9*('ANALISI STATICA LINEARE'!$G$24/B479),'ANALISI STATICA LINEARE'!$G$18*'ANALISI STATICA LINEARE'!$G$21*'ANALISI STATICA LINEARE'!$G$27*'ANALISI STATICA LINEARE'!$G$9*(('ANALISI STATICA LINEARE'!$G$24*'ANALISI STATICA LINEARE'!$G$25)/B479^2))))</f>
        <v>3.3721898135887614E-2</v>
      </c>
      <c r="D479" s="15">
        <f>1/'ANALISI STATICA LINEARE'!$G$17*IF(B479&lt;'ANALISI STATICA LINEARE'!$G$23,'ANALISI STATICA LINEARE'!$G$18*'ANALISI STATICA LINEARE'!$G$21*'ANALISI STATICA LINEARE'!$G$28*'ANALISI STATICA LINEARE'!$G$9*(B479/'ANALISI STATICA LINEARE'!$G$23+1/('ANALISI STATICA LINEARE'!$G$28*'ANALISI STATICA LINEARE'!$G$9)*(1-B479/'ANALISI STATICA LINEARE'!$G$23)),IF(B479&lt;'ANALISI STATICA LINEARE'!$G$24,'ANALISI STATICA LINEARE'!$G$18*'ANALISI STATICA LINEARE'!$G$21*'ANALISI STATICA LINEARE'!$G$28*'ANALISI STATICA LINEARE'!$G$9,IF(B479&lt;'ANALISI STATICA LINEARE'!$G$25,'ANALISI STATICA LINEARE'!$G$18*'ANALISI STATICA LINEARE'!$G$21*'ANALISI STATICA LINEARE'!$G$28*'ANALISI STATICA LINEARE'!$G$9*('ANALISI STATICA LINEARE'!$G$24/B479),'ANALISI STATICA LINEARE'!$G$18*'ANALISI STATICA LINEARE'!$G$21*'ANALISI STATICA LINEARE'!$G$28*'ANALISI STATICA LINEARE'!$G$9*(('ANALISI STATICA LINEARE'!$G$24*'ANALISI STATICA LINEARE'!$G$25)/B479^2))))</f>
        <v>2.2481265423925076E-2</v>
      </c>
      <c r="E479" s="4"/>
      <c r="F479" s="4"/>
      <c r="G479" s="4"/>
      <c r="H479" s="4"/>
      <c r="I479" s="4"/>
      <c r="J479" s="4"/>
      <c r="K479" s="4"/>
      <c r="L479" s="4"/>
      <c r="M479" s="4"/>
      <c r="N479" s="4"/>
    </row>
    <row r="480" spans="2:14" x14ac:dyDescent="0.25">
      <c r="B480" s="21">
        <f t="shared" si="7"/>
        <v>4.6899999999999444</v>
      </c>
      <c r="C480" s="15">
        <f>1/'ANALISI STATICA LINEARE'!$G$17*IF(B480&lt;'ANALISI STATICA LINEARE'!$G$23,'ANALISI STATICA LINEARE'!$G$18*'ANALISI STATICA LINEARE'!$G$21*'ANALISI STATICA LINEARE'!$G$27*'ANALISI STATICA LINEARE'!$G$9*(B480/'ANALISI STATICA LINEARE'!$G$23+1/('ANALISI STATICA LINEARE'!$G$27*'ANALISI STATICA LINEARE'!$G$9)*(1-B480/'ANALISI STATICA LINEARE'!$G$23)),IF(B480&lt;'ANALISI STATICA LINEARE'!$G$24,'ANALISI STATICA LINEARE'!$G$18*'ANALISI STATICA LINEARE'!$G$21*'ANALISI STATICA LINEARE'!$G$27*'ANALISI STATICA LINEARE'!$G$9,IF(B480&lt;'ANALISI STATICA LINEARE'!$G$25,'ANALISI STATICA LINEARE'!$G$18*'ANALISI STATICA LINEARE'!$G$21*'ANALISI STATICA LINEARE'!$G$27*'ANALISI STATICA LINEARE'!$G$9*('ANALISI STATICA LINEARE'!$G$24/B480),'ANALISI STATICA LINEARE'!$G$18*'ANALISI STATICA LINEARE'!$G$21*'ANALISI STATICA LINEARE'!$G$27*'ANALISI STATICA LINEARE'!$G$9*(('ANALISI STATICA LINEARE'!$G$24*'ANALISI STATICA LINEARE'!$G$25)/B480^2))))</f>
        <v>3.3578248040855643E-2</v>
      </c>
      <c r="D480" s="15">
        <f>1/'ANALISI STATICA LINEARE'!$G$17*IF(B480&lt;'ANALISI STATICA LINEARE'!$G$23,'ANALISI STATICA LINEARE'!$G$18*'ANALISI STATICA LINEARE'!$G$21*'ANALISI STATICA LINEARE'!$G$28*'ANALISI STATICA LINEARE'!$G$9*(B480/'ANALISI STATICA LINEARE'!$G$23+1/('ANALISI STATICA LINEARE'!$G$28*'ANALISI STATICA LINEARE'!$G$9)*(1-B480/'ANALISI STATICA LINEARE'!$G$23)),IF(B480&lt;'ANALISI STATICA LINEARE'!$G$24,'ANALISI STATICA LINEARE'!$G$18*'ANALISI STATICA LINEARE'!$G$21*'ANALISI STATICA LINEARE'!$G$28*'ANALISI STATICA LINEARE'!$G$9,IF(B480&lt;'ANALISI STATICA LINEARE'!$G$25,'ANALISI STATICA LINEARE'!$G$18*'ANALISI STATICA LINEARE'!$G$21*'ANALISI STATICA LINEARE'!$G$28*'ANALISI STATICA LINEARE'!$G$9*('ANALISI STATICA LINEARE'!$G$24/B480),'ANALISI STATICA LINEARE'!$G$18*'ANALISI STATICA LINEARE'!$G$21*'ANALISI STATICA LINEARE'!$G$28*'ANALISI STATICA LINEARE'!$G$9*(('ANALISI STATICA LINEARE'!$G$24*'ANALISI STATICA LINEARE'!$G$25)/B480^2))))</f>
        <v>2.2385498693903761E-2</v>
      </c>
      <c r="E480" s="4"/>
      <c r="F480" s="4"/>
      <c r="G480" s="4"/>
      <c r="H480" s="4"/>
      <c r="I480" s="4"/>
      <c r="J480" s="4"/>
      <c r="K480" s="4"/>
      <c r="L480" s="4"/>
      <c r="M480" s="4"/>
      <c r="N480" s="4"/>
    </row>
    <row r="481" spans="2:14" x14ac:dyDescent="0.25">
      <c r="B481" s="21">
        <f t="shared" si="7"/>
        <v>4.6999999999999442</v>
      </c>
      <c r="C481" s="15">
        <f>1/'ANALISI STATICA LINEARE'!$G$17*IF(B481&lt;'ANALISI STATICA LINEARE'!$G$23,'ANALISI STATICA LINEARE'!$G$18*'ANALISI STATICA LINEARE'!$G$21*'ANALISI STATICA LINEARE'!$G$27*'ANALISI STATICA LINEARE'!$G$9*(B481/'ANALISI STATICA LINEARE'!$G$23+1/('ANALISI STATICA LINEARE'!$G$27*'ANALISI STATICA LINEARE'!$G$9)*(1-B481/'ANALISI STATICA LINEARE'!$G$23)),IF(B481&lt;'ANALISI STATICA LINEARE'!$G$24,'ANALISI STATICA LINEARE'!$G$18*'ANALISI STATICA LINEARE'!$G$21*'ANALISI STATICA LINEARE'!$G$27*'ANALISI STATICA LINEARE'!$G$9,IF(B481&lt;'ANALISI STATICA LINEARE'!$G$25,'ANALISI STATICA LINEARE'!$G$18*'ANALISI STATICA LINEARE'!$G$21*'ANALISI STATICA LINEARE'!$G$27*'ANALISI STATICA LINEARE'!$G$9*('ANALISI STATICA LINEARE'!$G$24/B481),'ANALISI STATICA LINEARE'!$G$18*'ANALISI STATICA LINEARE'!$G$21*'ANALISI STATICA LINEARE'!$G$27*'ANALISI STATICA LINEARE'!$G$9*(('ANALISI STATICA LINEARE'!$G$24*'ANALISI STATICA LINEARE'!$G$25)/B481^2))))</f>
        <v>3.3435513885534854E-2</v>
      </c>
      <c r="D481" s="15">
        <f>1/'ANALISI STATICA LINEARE'!$G$17*IF(B481&lt;'ANALISI STATICA LINEARE'!$G$23,'ANALISI STATICA LINEARE'!$G$18*'ANALISI STATICA LINEARE'!$G$21*'ANALISI STATICA LINEARE'!$G$28*'ANALISI STATICA LINEARE'!$G$9*(B481/'ANALISI STATICA LINEARE'!$G$23+1/('ANALISI STATICA LINEARE'!$G$28*'ANALISI STATICA LINEARE'!$G$9)*(1-B481/'ANALISI STATICA LINEARE'!$G$23)),IF(B481&lt;'ANALISI STATICA LINEARE'!$G$24,'ANALISI STATICA LINEARE'!$G$18*'ANALISI STATICA LINEARE'!$G$21*'ANALISI STATICA LINEARE'!$G$28*'ANALISI STATICA LINEARE'!$G$9,IF(B481&lt;'ANALISI STATICA LINEARE'!$G$25,'ANALISI STATICA LINEARE'!$G$18*'ANALISI STATICA LINEARE'!$G$21*'ANALISI STATICA LINEARE'!$G$28*'ANALISI STATICA LINEARE'!$G$9*('ANALISI STATICA LINEARE'!$G$24/B481),'ANALISI STATICA LINEARE'!$G$18*'ANALISI STATICA LINEARE'!$G$21*'ANALISI STATICA LINEARE'!$G$28*'ANALISI STATICA LINEARE'!$G$9*(('ANALISI STATICA LINEARE'!$G$24*'ANALISI STATICA LINEARE'!$G$25)/B481^2))))</f>
        <v>2.2290342590356567E-2</v>
      </c>
      <c r="E481" s="4"/>
      <c r="F481" s="4"/>
      <c r="G481" s="4"/>
      <c r="H481" s="4"/>
      <c r="I481" s="4"/>
      <c r="J481" s="4"/>
      <c r="K481" s="4"/>
      <c r="L481" s="4"/>
      <c r="M481" s="4"/>
      <c r="N481" s="4"/>
    </row>
    <row r="482" spans="2:14" x14ac:dyDescent="0.25">
      <c r="B482" s="21">
        <f t="shared" si="7"/>
        <v>4.709999999999944</v>
      </c>
      <c r="C482" s="15">
        <f>1/'ANALISI STATICA LINEARE'!$G$17*IF(B482&lt;'ANALISI STATICA LINEARE'!$G$23,'ANALISI STATICA LINEARE'!$G$18*'ANALISI STATICA LINEARE'!$G$21*'ANALISI STATICA LINEARE'!$G$27*'ANALISI STATICA LINEARE'!$G$9*(B482/'ANALISI STATICA LINEARE'!$G$23+1/('ANALISI STATICA LINEARE'!$G$27*'ANALISI STATICA LINEARE'!$G$9)*(1-B482/'ANALISI STATICA LINEARE'!$G$23)),IF(B482&lt;'ANALISI STATICA LINEARE'!$G$24,'ANALISI STATICA LINEARE'!$G$18*'ANALISI STATICA LINEARE'!$G$21*'ANALISI STATICA LINEARE'!$G$27*'ANALISI STATICA LINEARE'!$G$9,IF(B482&lt;'ANALISI STATICA LINEARE'!$G$25,'ANALISI STATICA LINEARE'!$G$18*'ANALISI STATICA LINEARE'!$G$21*'ANALISI STATICA LINEARE'!$G$27*'ANALISI STATICA LINEARE'!$G$9*('ANALISI STATICA LINEARE'!$G$24/B482),'ANALISI STATICA LINEARE'!$G$18*'ANALISI STATICA LINEARE'!$G$21*'ANALISI STATICA LINEARE'!$G$27*'ANALISI STATICA LINEARE'!$G$9*(('ANALISI STATICA LINEARE'!$G$24*'ANALISI STATICA LINEARE'!$G$25)/B482^2))))</f>
        <v>3.3293687899507526E-2</v>
      </c>
      <c r="D482" s="15">
        <f>1/'ANALISI STATICA LINEARE'!$G$17*IF(B482&lt;'ANALISI STATICA LINEARE'!$G$23,'ANALISI STATICA LINEARE'!$G$18*'ANALISI STATICA LINEARE'!$G$21*'ANALISI STATICA LINEARE'!$G$28*'ANALISI STATICA LINEARE'!$G$9*(B482/'ANALISI STATICA LINEARE'!$G$23+1/('ANALISI STATICA LINEARE'!$G$28*'ANALISI STATICA LINEARE'!$G$9)*(1-B482/'ANALISI STATICA LINEARE'!$G$23)),IF(B482&lt;'ANALISI STATICA LINEARE'!$G$24,'ANALISI STATICA LINEARE'!$G$18*'ANALISI STATICA LINEARE'!$G$21*'ANALISI STATICA LINEARE'!$G$28*'ANALISI STATICA LINEARE'!$G$9,IF(B482&lt;'ANALISI STATICA LINEARE'!$G$25,'ANALISI STATICA LINEARE'!$G$18*'ANALISI STATICA LINEARE'!$G$21*'ANALISI STATICA LINEARE'!$G$28*'ANALISI STATICA LINEARE'!$G$9*('ANALISI STATICA LINEARE'!$G$24/B482),'ANALISI STATICA LINEARE'!$G$18*'ANALISI STATICA LINEARE'!$G$21*'ANALISI STATICA LINEARE'!$G$28*'ANALISI STATICA LINEARE'!$G$9*(('ANALISI STATICA LINEARE'!$G$24*'ANALISI STATICA LINEARE'!$G$25)/B482^2))))</f>
        <v>2.2195791933005016E-2</v>
      </c>
      <c r="E482" s="4"/>
      <c r="F482" s="4"/>
      <c r="G482" s="4"/>
      <c r="H482" s="4"/>
      <c r="I482" s="4"/>
      <c r="J482" s="4"/>
      <c r="K482" s="4"/>
      <c r="L482" s="4"/>
      <c r="M482" s="4"/>
      <c r="N482" s="4"/>
    </row>
    <row r="483" spans="2:14" x14ac:dyDescent="0.25">
      <c r="B483" s="21">
        <f t="shared" si="7"/>
        <v>4.7199999999999438</v>
      </c>
      <c r="C483" s="15">
        <f>1/'ANALISI STATICA LINEARE'!$G$17*IF(B483&lt;'ANALISI STATICA LINEARE'!$G$23,'ANALISI STATICA LINEARE'!$G$18*'ANALISI STATICA LINEARE'!$G$21*'ANALISI STATICA LINEARE'!$G$27*'ANALISI STATICA LINEARE'!$G$9*(B483/'ANALISI STATICA LINEARE'!$G$23+1/('ANALISI STATICA LINEARE'!$G$27*'ANALISI STATICA LINEARE'!$G$9)*(1-B483/'ANALISI STATICA LINEARE'!$G$23)),IF(B483&lt;'ANALISI STATICA LINEARE'!$G$24,'ANALISI STATICA LINEARE'!$G$18*'ANALISI STATICA LINEARE'!$G$21*'ANALISI STATICA LINEARE'!$G$27*'ANALISI STATICA LINEARE'!$G$9,IF(B483&lt;'ANALISI STATICA LINEARE'!$G$25,'ANALISI STATICA LINEARE'!$G$18*'ANALISI STATICA LINEARE'!$G$21*'ANALISI STATICA LINEARE'!$G$27*'ANALISI STATICA LINEARE'!$G$9*('ANALISI STATICA LINEARE'!$G$24/B483),'ANALISI STATICA LINEARE'!$G$18*'ANALISI STATICA LINEARE'!$G$21*'ANALISI STATICA LINEARE'!$G$27*'ANALISI STATICA LINEARE'!$G$9*(('ANALISI STATICA LINEARE'!$G$24*'ANALISI STATICA LINEARE'!$G$25)/B483^2))))</f>
        <v>3.3152762394582425E-2</v>
      </c>
      <c r="D483" s="15">
        <f>1/'ANALISI STATICA LINEARE'!$G$17*IF(B483&lt;'ANALISI STATICA LINEARE'!$G$23,'ANALISI STATICA LINEARE'!$G$18*'ANALISI STATICA LINEARE'!$G$21*'ANALISI STATICA LINEARE'!$G$28*'ANALISI STATICA LINEARE'!$G$9*(B483/'ANALISI STATICA LINEARE'!$G$23+1/('ANALISI STATICA LINEARE'!$G$28*'ANALISI STATICA LINEARE'!$G$9)*(1-B483/'ANALISI STATICA LINEARE'!$G$23)),IF(B483&lt;'ANALISI STATICA LINEARE'!$G$24,'ANALISI STATICA LINEARE'!$G$18*'ANALISI STATICA LINEARE'!$G$21*'ANALISI STATICA LINEARE'!$G$28*'ANALISI STATICA LINEARE'!$G$9,IF(B483&lt;'ANALISI STATICA LINEARE'!$G$25,'ANALISI STATICA LINEARE'!$G$18*'ANALISI STATICA LINEARE'!$G$21*'ANALISI STATICA LINEARE'!$G$28*'ANALISI STATICA LINEARE'!$G$9*('ANALISI STATICA LINEARE'!$G$24/B483),'ANALISI STATICA LINEARE'!$G$18*'ANALISI STATICA LINEARE'!$G$21*'ANALISI STATICA LINEARE'!$G$28*'ANALISI STATICA LINEARE'!$G$9*(('ANALISI STATICA LINEARE'!$G$24*'ANALISI STATICA LINEARE'!$G$25)/B483^2))))</f>
        <v>2.210184159638828E-2</v>
      </c>
      <c r="E483" s="4"/>
      <c r="F483" s="4"/>
      <c r="G483" s="4"/>
      <c r="H483" s="4"/>
      <c r="I483" s="4"/>
      <c r="J483" s="4"/>
      <c r="K483" s="4"/>
      <c r="L483" s="4"/>
      <c r="M483" s="4"/>
      <c r="N483" s="4"/>
    </row>
    <row r="484" spans="2:14" x14ac:dyDescent="0.25">
      <c r="B484" s="21">
        <f t="shared" si="7"/>
        <v>4.7299999999999436</v>
      </c>
      <c r="C484" s="15">
        <f>1/'ANALISI STATICA LINEARE'!$G$17*IF(B484&lt;'ANALISI STATICA LINEARE'!$G$23,'ANALISI STATICA LINEARE'!$G$18*'ANALISI STATICA LINEARE'!$G$21*'ANALISI STATICA LINEARE'!$G$27*'ANALISI STATICA LINEARE'!$G$9*(B484/'ANALISI STATICA LINEARE'!$G$23+1/('ANALISI STATICA LINEARE'!$G$27*'ANALISI STATICA LINEARE'!$G$9)*(1-B484/'ANALISI STATICA LINEARE'!$G$23)),IF(B484&lt;'ANALISI STATICA LINEARE'!$G$24,'ANALISI STATICA LINEARE'!$G$18*'ANALISI STATICA LINEARE'!$G$21*'ANALISI STATICA LINEARE'!$G$27*'ANALISI STATICA LINEARE'!$G$9,IF(B484&lt;'ANALISI STATICA LINEARE'!$G$25,'ANALISI STATICA LINEARE'!$G$18*'ANALISI STATICA LINEARE'!$G$21*'ANALISI STATICA LINEARE'!$G$27*'ANALISI STATICA LINEARE'!$G$9*('ANALISI STATICA LINEARE'!$G$24/B484),'ANALISI STATICA LINEARE'!$G$18*'ANALISI STATICA LINEARE'!$G$21*'ANALISI STATICA LINEARE'!$G$27*'ANALISI STATICA LINEARE'!$G$9*(('ANALISI STATICA LINEARE'!$G$24*'ANALISI STATICA LINEARE'!$G$25)/B484^2))))</f>
        <v>3.3012729763752802E-2</v>
      </c>
      <c r="D484" s="15">
        <f>1/'ANALISI STATICA LINEARE'!$G$17*IF(B484&lt;'ANALISI STATICA LINEARE'!$G$23,'ANALISI STATICA LINEARE'!$G$18*'ANALISI STATICA LINEARE'!$G$21*'ANALISI STATICA LINEARE'!$G$28*'ANALISI STATICA LINEARE'!$G$9*(B484/'ANALISI STATICA LINEARE'!$G$23+1/('ANALISI STATICA LINEARE'!$G$28*'ANALISI STATICA LINEARE'!$G$9)*(1-B484/'ANALISI STATICA LINEARE'!$G$23)),IF(B484&lt;'ANALISI STATICA LINEARE'!$G$24,'ANALISI STATICA LINEARE'!$G$18*'ANALISI STATICA LINEARE'!$G$21*'ANALISI STATICA LINEARE'!$G$28*'ANALISI STATICA LINEARE'!$G$9,IF(B484&lt;'ANALISI STATICA LINEARE'!$G$25,'ANALISI STATICA LINEARE'!$G$18*'ANALISI STATICA LINEARE'!$G$21*'ANALISI STATICA LINEARE'!$G$28*'ANALISI STATICA LINEARE'!$G$9*('ANALISI STATICA LINEARE'!$G$24/B484),'ANALISI STATICA LINEARE'!$G$18*'ANALISI STATICA LINEARE'!$G$21*'ANALISI STATICA LINEARE'!$G$28*'ANALISI STATICA LINEARE'!$G$9*(('ANALISI STATICA LINEARE'!$G$24*'ANALISI STATICA LINEARE'!$G$25)/B484^2))))</f>
        <v>2.2008486509168531E-2</v>
      </c>
      <c r="E484" s="4"/>
      <c r="F484" s="4"/>
      <c r="G484" s="4"/>
      <c r="H484" s="4"/>
      <c r="I484" s="4"/>
      <c r="J484" s="4"/>
      <c r="K484" s="4"/>
      <c r="L484" s="4"/>
      <c r="M484" s="4"/>
      <c r="N484" s="4"/>
    </row>
    <row r="485" spans="2:14" x14ac:dyDescent="0.25">
      <c r="B485" s="21">
        <f t="shared" si="7"/>
        <v>4.7399999999999434</v>
      </c>
      <c r="C485" s="15">
        <f>1/'ANALISI STATICA LINEARE'!$G$17*IF(B485&lt;'ANALISI STATICA LINEARE'!$G$23,'ANALISI STATICA LINEARE'!$G$18*'ANALISI STATICA LINEARE'!$G$21*'ANALISI STATICA LINEARE'!$G$27*'ANALISI STATICA LINEARE'!$G$9*(B485/'ANALISI STATICA LINEARE'!$G$23+1/('ANALISI STATICA LINEARE'!$G$27*'ANALISI STATICA LINEARE'!$G$9)*(1-B485/'ANALISI STATICA LINEARE'!$G$23)),IF(B485&lt;'ANALISI STATICA LINEARE'!$G$24,'ANALISI STATICA LINEARE'!$G$18*'ANALISI STATICA LINEARE'!$G$21*'ANALISI STATICA LINEARE'!$G$27*'ANALISI STATICA LINEARE'!$G$9,IF(B485&lt;'ANALISI STATICA LINEARE'!$G$25,'ANALISI STATICA LINEARE'!$G$18*'ANALISI STATICA LINEARE'!$G$21*'ANALISI STATICA LINEARE'!$G$27*'ANALISI STATICA LINEARE'!$G$9*('ANALISI STATICA LINEARE'!$G$24/B485),'ANALISI STATICA LINEARE'!$G$18*'ANALISI STATICA LINEARE'!$G$21*'ANALISI STATICA LINEARE'!$G$27*'ANALISI STATICA LINEARE'!$G$9*(('ANALISI STATICA LINEARE'!$G$24*'ANALISI STATICA LINEARE'!$G$25)/B485^2))))</f>
        <v>3.2873582480169888E-2</v>
      </c>
      <c r="D485" s="15">
        <f>1/'ANALISI STATICA LINEARE'!$G$17*IF(B485&lt;'ANALISI STATICA LINEARE'!$G$23,'ANALISI STATICA LINEARE'!$G$18*'ANALISI STATICA LINEARE'!$G$21*'ANALISI STATICA LINEARE'!$G$28*'ANALISI STATICA LINEARE'!$G$9*(B485/'ANALISI STATICA LINEARE'!$G$23+1/('ANALISI STATICA LINEARE'!$G$28*'ANALISI STATICA LINEARE'!$G$9)*(1-B485/'ANALISI STATICA LINEARE'!$G$23)),IF(B485&lt;'ANALISI STATICA LINEARE'!$G$24,'ANALISI STATICA LINEARE'!$G$18*'ANALISI STATICA LINEARE'!$G$21*'ANALISI STATICA LINEARE'!$G$28*'ANALISI STATICA LINEARE'!$G$9,IF(B485&lt;'ANALISI STATICA LINEARE'!$G$25,'ANALISI STATICA LINEARE'!$G$18*'ANALISI STATICA LINEARE'!$G$21*'ANALISI STATICA LINEARE'!$G$28*'ANALISI STATICA LINEARE'!$G$9*('ANALISI STATICA LINEARE'!$G$24/B485),'ANALISI STATICA LINEARE'!$G$18*'ANALISI STATICA LINEARE'!$G$21*'ANALISI STATICA LINEARE'!$G$28*'ANALISI STATICA LINEARE'!$G$9*(('ANALISI STATICA LINEARE'!$G$24*'ANALISI STATICA LINEARE'!$G$25)/B485^2))))</f>
        <v>2.1915721653446591E-2</v>
      </c>
      <c r="E485" s="4"/>
      <c r="F485" s="4"/>
      <c r="G485" s="4"/>
      <c r="H485" s="4"/>
      <c r="I485" s="4"/>
      <c r="J485" s="4"/>
      <c r="K485" s="4"/>
      <c r="L485" s="4"/>
      <c r="M485" s="4"/>
      <c r="N485" s="4"/>
    </row>
    <row r="486" spans="2:14" x14ac:dyDescent="0.25">
      <c r="B486" s="21">
        <f t="shared" si="7"/>
        <v>4.7499999999999432</v>
      </c>
      <c r="C486" s="15">
        <f>1/'ANALISI STATICA LINEARE'!$G$17*IF(B486&lt;'ANALISI STATICA LINEARE'!$G$23,'ANALISI STATICA LINEARE'!$G$18*'ANALISI STATICA LINEARE'!$G$21*'ANALISI STATICA LINEARE'!$G$27*'ANALISI STATICA LINEARE'!$G$9*(B486/'ANALISI STATICA LINEARE'!$G$23+1/('ANALISI STATICA LINEARE'!$G$27*'ANALISI STATICA LINEARE'!$G$9)*(1-B486/'ANALISI STATICA LINEARE'!$G$23)),IF(B486&lt;'ANALISI STATICA LINEARE'!$G$24,'ANALISI STATICA LINEARE'!$G$18*'ANALISI STATICA LINEARE'!$G$21*'ANALISI STATICA LINEARE'!$G$27*'ANALISI STATICA LINEARE'!$G$9,IF(B486&lt;'ANALISI STATICA LINEARE'!$G$25,'ANALISI STATICA LINEARE'!$G$18*'ANALISI STATICA LINEARE'!$G$21*'ANALISI STATICA LINEARE'!$G$27*'ANALISI STATICA LINEARE'!$G$9*('ANALISI STATICA LINEARE'!$G$24/B486),'ANALISI STATICA LINEARE'!$G$18*'ANALISI STATICA LINEARE'!$G$21*'ANALISI STATICA LINEARE'!$G$27*'ANALISI STATICA LINEARE'!$G$9*(('ANALISI STATICA LINEARE'!$G$24*'ANALISI STATICA LINEARE'!$G$25)/B486^2))))</f>
        <v>3.2735313096131417E-2</v>
      </c>
      <c r="D486" s="15">
        <f>1/'ANALISI STATICA LINEARE'!$G$17*IF(B486&lt;'ANALISI STATICA LINEARE'!$G$23,'ANALISI STATICA LINEARE'!$G$18*'ANALISI STATICA LINEARE'!$G$21*'ANALISI STATICA LINEARE'!$G$28*'ANALISI STATICA LINEARE'!$G$9*(B486/'ANALISI STATICA LINEARE'!$G$23+1/('ANALISI STATICA LINEARE'!$G$28*'ANALISI STATICA LINEARE'!$G$9)*(1-B486/'ANALISI STATICA LINEARE'!$G$23)),IF(B486&lt;'ANALISI STATICA LINEARE'!$G$24,'ANALISI STATICA LINEARE'!$G$18*'ANALISI STATICA LINEARE'!$G$21*'ANALISI STATICA LINEARE'!$G$28*'ANALISI STATICA LINEARE'!$G$9,IF(B486&lt;'ANALISI STATICA LINEARE'!$G$25,'ANALISI STATICA LINEARE'!$G$18*'ANALISI STATICA LINEARE'!$G$21*'ANALISI STATICA LINEARE'!$G$28*'ANALISI STATICA LINEARE'!$G$9*('ANALISI STATICA LINEARE'!$G$24/B486),'ANALISI STATICA LINEARE'!$G$18*'ANALISI STATICA LINEARE'!$G$21*'ANALISI STATICA LINEARE'!$G$28*'ANALISI STATICA LINEARE'!$G$9*(('ANALISI STATICA LINEARE'!$G$24*'ANALISI STATICA LINEARE'!$G$25)/B486^2))))</f>
        <v>2.1823542064087608E-2</v>
      </c>
      <c r="E486" s="4"/>
      <c r="F486" s="4"/>
      <c r="G486" s="4"/>
      <c r="H486" s="4"/>
      <c r="I486" s="4"/>
      <c r="J486" s="4"/>
      <c r="K486" s="4"/>
      <c r="L486" s="4"/>
      <c r="M486" s="4"/>
      <c r="N486" s="4"/>
    </row>
    <row r="487" spans="2:14" x14ac:dyDescent="0.25">
      <c r="B487" s="21">
        <f t="shared" si="7"/>
        <v>4.7599999999999429</v>
      </c>
      <c r="C487" s="15">
        <f>1/'ANALISI STATICA LINEARE'!$G$17*IF(B487&lt;'ANALISI STATICA LINEARE'!$G$23,'ANALISI STATICA LINEARE'!$G$18*'ANALISI STATICA LINEARE'!$G$21*'ANALISI STATICA LINEARE'!$G$27*'ANALISI STATICA LINEARE'!$G$9*(B487/'ANALISI STATICA LINEARE'!$G$23+1/('ANALISI STATICA LINEARE'!$G$27*'ANALISI STATICA LINEARE'!$G$9)*(1-B487/'ANALISI STATICA LINEARE'!$G$23)),IF(B487&lt;'ANALISI STATICA LINEARE'!$G$24,'ANALISI STATICA LINEARE'!$G$18*'ANALISI STATICA LINEARE'!$G$21*'ANALISI STATICA LINEARE'!$G$27*'ANALISI STATICA LINEARE'!$G$9,IF(B487&lt;'ANALISI STATICA LINEARE'!$G$25,'ANALISI STATICA LINEARE'!$G$18*'ANALISI STATICA LINEARE'!$G$21*'ANALISI STATICA LINEARE'!$G$27*'ANALISI STATICA LINEARE'!$G$9*('ANALISI STATICA LINEARE'!$G$24/B487),'ANALISI STATICA LINEARE'!$G$18*'ANALISI STATICA LINEARE'!$G$21*'ANALISI STATICA LINEARE'!$G$27*'ANALISI STATICA LINEARE'!$G$9*(('ANALISI STATICA LINEARE'!$G$24*'ANALISI STATICA LINEARE'!$G$25)/B487^2))))</f>
        <v>3.2597914242084997E-2</v>
      </c>
      <c r="D487" s="15">
        <f>1/'ANALISI STATICA LINEARE'!$G$17*IF(B487&lt;'ANALISI STATICA LINEARE'!$G$23,'ANALISI STATICA LINEARE'!$G$18*'ANALISI STATICA LINEARE'!$G$21*'ANALISI STATICA LINEARE'!$G$28*'ANALISI STATICA LINEARE'!$G$9*(B487/'ANALISI STATICA LINEARE'!$G$23+1/('ANALISI STATICA LINEARE'!$G$28*'ANALISI STATICA LINEARE'!$G$9)*(1-B487/'ANALISI STATICA LINEARE'!$G$23)),IF(B487&lt;'ANALISI STATICA LINEARE'!$G$24,'ANALISI STATICA LINEARE'!$G$18*'ANALISI STATICA LINEARE'!$G$21*'ANALISI STATICA LINEARE'!$G$28*'ANALISI STATICA LINEARE'!$G$9,IF(B487&lt;'ANALISI STATICA LINEARE'!$G$25,'ANALISI STATICA LINEARE'!$G$18*'ANALISI STATICA LINEARE'!$G$21*'ANALISI STATICA LINEARE'!$G$28*'ANALISI STATICA LINEARE'!$G$9*('ANALISI STATICA LINEARE'!$G$24/B487),'ANALISI STATICA LINEARE'!$G$18*'ANALISI STATICA LINEARE'!$G$21*'ANALISI STATICA LINEARE'!$G$28*'ANALISI STATICA LINEARE'!$G$9*(('ANALISI STATICA LINEARE'!$G$24*'ANALISI STATICA LINEARE'!$G$25)/B487^2))))</f>
        <v>2.1731942828056666E-2</v>
      </c>
      <c r="E487" s="4"/>
      <c r="F487" s="4"/>
      <c r="G487" s="4"/>
      <c r="H487" s="4"/>
      <c r="I487" s="4"/>
      <c r="J487" s="4"/>
      <c r="K487" s="4"/>
      <c r="L487" s="4"/>
      <c r="M487" s="4"/>
      <c r="N487" s="4"/>
    </row>
    <row r="488" spans="2:14" x14ac:dyDescent="0.25">
      <c r="B488" s="21">
        <f t="shared" si="7"/>
        <v>4.7699999999999427</v>
      </c>
      <c r="C488" s="15">
        <f>1/'ANALISI STATICA LINEARE'!$G$17*IF(B488&lt;'ANALISI STATICA LINEARE'!$G$23,'ANALISI STATICA LINEARE'!$G$18*'ANALISI STATICA LINEARE'!$G$21*'ANALISI STATICA LINEARE'!$G$27*'ANALISI STATICA LINEARE'!$G$9*(B488/'ANALISI STATICA LINEARE'!$G$23+1/('ANALISI STATICA LINEARE'!$G$27*'ANALISI STATICA LINEARE'!$G$9)*(1-B488/'ANALISI STATICA LINEARE'!$G$23)),IF(B488&lt;'ANALISI STATICA LINEARE'!$G$24,'ANALISI STATICA LINEARE'!$G$18*'ANALISI STATICA LINEARE'!$G$21*'ANALISI STATICA LINEARE'!$G$27*'ANALISI STATICA LINEARE'!$G$9,IF(B488&lt;'ANALISI STATICA LINEARE'!$G$25,'ANALISI STATICA LINEARE'!$G$18*'ANALISI STATICA LINEARE'!$G$21*'ANALISI STATICA LINEARE'!$G$27*'ANALISI STATICA LINEARE'!$G$9*('ANALISI STATICA LINEARE'!$G$24/B488),'ANALISI STATICA LINEARE'!$G$18*'ANALISI STATICA LINEARE'!$G$21*'ANALISI STATICA LINEARE'!$G$27*'ANALISI STATICA LINEARE'!$G$9*(('ANALISI STATICA LINEARE'!$G$24*'ANALISI STATICA LINEARE'!$G$25)/B488^2))))</f>
        <v>3.246137862564618E-2</v>
      </c>
      <c r="D488" s="15">
        <f>1/'ANALISI STATICA LINEARE'!$G$17*IF(B488&lt;'ANALISI STATICA LINEARE'!$G$23,'ANALISI STATICA LINEARE'!$G$18*'ANALISI STATICA LINEARE'!$G$21*'ANALISI STATICA LINEARE'!$G$28*'ANALISI STATICA LINEARE'!$G$9*(B488/'ANALISI STATICA LINEARE'!$G$23+1/('ANALISI STATICA LINEARE'!$G$28*'ANALISI STATICA LINEARE'!$G$9)*(1-B488/'ANALISI STATICA LINEARE'!$G$23)),IF(B488&lt;'ANALISI STATICA LINEARE'!$G$24,'ANALISI STATICA LINEARE'!$G$18*'ANALISI STATICA LINEARE'!$G$21*'ANALISI STATICA LINEARE'!$G$28*'ANALISI STATICA LINEARE'!$G$9,IF(B488&lt;'ANALISI STATICA LINEARE'!$G$25,'ANALISI STATICA LINEARE'!$G$18*'ANALISI STATICA LINEARE'!$G$21*'ANALISI STATICA LINEARE'!$G$28*'ANALISI STATICA LINEARE'!$G$9*('ANALISI STATICA LINEARE'!$G$24/B488),'ANALISI STATICA LINEARE'!$G$18*'ANALISI STATICA LINEARE'!$G$21*'ANALISI STATICA LINEARE'!$G$28*'ANALISI STATICA LINEARE'!$G$9*(('ANALISI STATICA LINEARE'!$G$24*'ANALISI STATICA LINEARE'!$G$25)/B488^2))))</f>
        <v>2.1640919083764122E-2</v>
      </c>
      <c r="E488" s="4"/>
      <c r="F488" s="4"/>
      <c r="G488" s="4"/>
      <c r="H488" s="4"/>
      <c r="I488" s="4"/>
      <c r="J488" s="4"/>
      <c r="K488" s="4"/>
      <c r="L488" s="4"/>
      <c r="M488" s="4"/>
      <c r="N488" s="4"/>
    </row>
    <row r="489" spans="2:14" x14ac:dyDescent="0.25">
      <c r="B489" s="21">
        <f t="shared" si="7"/>
        <v>4.7799999999999425</v>
      </c>
      <c r="C489" s="15">
        <f>1/'ANALISI STATICA LINEARE'!$G$17*IF(B489&lt;'ANALISI STATICA LINEARE'!$G$23,'ANALISI STATICA LINEARE'!$G$18*'ANALISI STATICA LINEARE'!$G$21*'ANALISI STATICA LINEARE'!$G$27*'ANALISI STATICA LINEARE'!$G$9*(B489/'ANALISI STATICA LINEARE'!$G$23+1/('ANALISI STATICA LINEARE'!$G$27*'ANALISI STATICA LINEARE'!$G$9)*(1-B489/'ANALISI STATICA LINEARE'!$G$23)),IF(B489&lt;'ANALISI STATICA LINEARE'!$G$24,'ANALISI STATICA LINEARE'!$G$18*'ANALISI STATICA LINEARE'!$G$21*'ANALISI STATICA LINEARE'!$G$27*'ANALISI STATICA LINEARE'!$G$9,IF(B489&lt;'ANALISI STATICA LINEARE'!$G$25,'ANALISI STATICA LINEARE'!$G$18*'ANALISI STATICA LINEARE'!$G$21*'ANALISI STATICA LINEARE'!$G$27*'ANALISI STATICA LINEARE'!$G$9*('ANALISI STATICA LINEARE'!$G$24/B489),'ANALISI STATICA LINEARE'!$G$18*'ANALISI STATICA LINEARE'!$G$21*'ANALISI STATICA LINEARE'!$G$27*'ANALISI STATICA LINEARE'!$G$9*(('ANALISI STATICA LINEARE'!$G$24*'ANALISI STATICA LINEARE'!$G$25)/B489^2))))</f>
        <v>3.2325699030630817E-2</v>
      </c>
      <c r="D489" s="15">
        <f>1/'ANALISI STATICA LINEARE'!$G$17*IF(B489&lt;'ANALISI STATICA LINEARE'!$G$23,'ANALISI STATICA LINEARE'!$G$18*'ANALISI STATICA LINEARE'!$G$21*'ANALISI STATICA LINEARE'!$G$28*'ANALISI STATICA LINEARE'!$G$9*(B489/'ANALISI STATICA LINEARE'!$G$23+1/('ANALISI STATICA LINEARE'!$G$28*'ANALISI STATICA LINEARE'!$G$9)*(1-B489/'ANALISI STATICA LINEARE'!$G$23)),IF(B489&lt;'ANALISI STATICA LINEARE'!$G$24,'ANALISI STATICA LINEARE'!$G$18*'ANALISI STATICA LINEARE'!$G$21*'ANALISI STATICA LINEARE'!$G$28*'ANALISI STATICA LINEARE'!$G$9,IF(B489&lt;'ANALISI STATICA LINEARE'!$G$25,'ANALISI STATICA LINEARE'!$G$18*'ANALISI STATICA LINEARE'!$G$21*'ANALISI STATICA LINEARE'!$G$28*'ANALISI STATICA LINEARE'!$G$9*('ANALISI STATICA LINEARE'!$G$24/B489),'ANALISI STATICA LINEARE'!$G$18*'ANALISI STATICA LINEARE'!$G$21*'ANALISI STATICA LINEARE'!$G$28*'ANALISI STATICA LINEARE'!$G$9*(('ANALISI STATICA LINEARE'!$G$24*'ANALISI STATICA LINEARE'!$G$25)/B489^2))))</f>
        <v>2.1550466020420541E-2</v>
      </c>
      <c r="E489" s="4"/>
      <c r="F489" s="4"/>
      <c r="G489" s="4"/>
      <c r="H489" s="4"/>
      <c r="I489" s="4"/>
      <c r="J489" s="4"/>
      <c r="K489" s="4"/>
      <c r="L489" s="4"/>
      <c r="M489" s="4"/>
      <c r="N489" s="4"/>
    </row>
    <row r="490" spans="2:14" x14ac:dyDescent="0.25">
      <c r="B490" s="21">
        <f t="shared" si="7"/>
        <v>4.7899999999999423</v>
      </c>
      <c r="C490" s="15">
        <f>1/'ANALISI STATICA LINEARE'!$G$17*IF(B490&lt;'ANALISI STATICA LINEARE'!$G$23,'ANALISI STATICA LINEARE'!$G$18*'ANALISI STATICA LINEARE'!$G$21*'ANALISI STATICA LINEARE'!$G$27*'ANALISI STATICA LINEARE'!$G$9*(B490/'ANALISI STATICA LINEARE'!$G$23+1/('ANALISI STATICA LINEARE'!$G$27*'ANALISI STATICA LINEARE'!$G$9)*(1-B490/'ANALISI STATICA LINEARE'!$G$23)),IF(B490&lt;'ANALISI STATICA LINEARE'!$G$24,'ANALISI STATICA LINEARE'!$G$18*'ANALISI STATICA LINEARE'!$G$21*'ANALISI STATICA LINEARE'!$G$27*'ANALISI STATICA LINEARE'!$G$9,IF(B490&lt;'ANALISI STATICA LINEARE'!$G$25,'ANALISI STATICA LINEARE'!$G$18*'ANALISI STATICA LINEARE'!$G$21*'ANALISI STATICA LINEARE'!$G$27*'ANALISI STATICA LINEARE'!$G$9*('ANALISI STATICA LINEARE'!$G$24/B490),'ANALISI STATICA LINEARE'!$G$18*'ANALISI STATICA LINEARE'!$G$21*'ANALISI STATICA LINEARE'!$G$27*'ANALISI STATICA LINEARE'!$G$9*(('ANALISI STATICA LINEARE'!$G$24*'ANALISI STATICA LINEARE'!$G$25)/B490^2))))</f>
        <v>3.2190868316101531E-2</v>
      </c>
      <c r="D490" s="15">
        <f>1/'ANALISI STATICA LINEARE'!$G$17*IF(B490&lt;'ANALISI STATICA LINEARE'!$G$23,'ANALISI STATICA LINEARE'!$G$18*'ANALISI STATICA LINEARE'!$G$21*'ANALISI STATICA LINEARE'!$G$28*'ANALISI STATICA LINEARE'!$G$9*(B490/'ANALISI STATICA LINEARE'!$G$23+1/('ANALISI STATICA LINEARE'!$G$28*'ANALISI STATICA LINEARE'!$G$9)*(1-B490/'ANALISI STATICA LINEARE'!$G$23)),IF(B490&lt;'ANALISI STATICA LINEARE'!$G$24,'ANALISI STATICA LINEARE'!$G$18*'ANALISI STATICA LINEARE'!$G$21*'ANALISI STATICA LINEARE'!$G$28*'ANALISI STATICA LINEARE'!$G$9,IF(B490&lt;'ANALISI STATICA LINEARE'!$G$25,'ANALISI STATICA LINEARE'!$G$18*'ANALISI STATICA LINEARE'!$G$21*'ANALISI STATICA LINEARE'!$G$28*'ANALISI STATICA LINEARE'!$G$9*('ANALISI STATICA LINEARE'!$G$24/B490),'ANALISI STATICA LINEARE'!$G$18*'ANALISI STATICA LINEARE'!$G$21*'ANALISI STATICA LINEARE'!$G$28*'ANALISI STATICA LINEARE'!$G$9*(('ANALISI STATICA LINEARE'!$G$24*'ANALISI STATICA LINEARE'!$G$25)/B490^2))))</f>
        <v>2.1460578877401017E-2</v>
      </c>
      <c r="E490" s="4"/>
      <c r="F490" s="4"/>
      <c r="G490" s="4"/>
      <c r="H490" s="4"/>
      <c r="I490" s="4"/>
      <c r="J490" s="4"/>
      <c r="K490" s="4"/>
      <c r="L490" s="4"/>
      <c r="M490" s="4"/>
      <c r="N490" s="4"/>
    </row>
    <row r="491" spans="2:14" x14ac:dyDescent="0.25">
      <c r="B491" s="21">
        <f t="shared" si="7"/>
        <v>4.7999999999999421</v>
      </c>
      <c r="C491" s="15">
        <f>1/'ANALISI STATICA LINEARE'!$G$17*IF(B491&lt;'ANALISI STATICA LINEARE'!$G$23,'ANALISI STATICA LINEARE'!$G$18*'ANALISI STATICA LINEARE'!$G$21*'ANALISI STATICA LINEARE'!$G$27*'ANALISI STATICA LINEARE'!$G$9*(B491/'ANALISI STATICA LINEARE'!$G$23+1/('ANALISI STATICA LINEARE'!$G$27*'ANALISI STATICA LINEARE'!$G$9)*(1-B491/'ANALISI STATICA LINEARE'!$G$23)),IF(B491&lt;'ANALISI STATICA LINEARE'!$G$24,'ANALISI STATICA LINEARE'!$G$18*'ANALISI STATICA LINEARE'!$G$21*'ANALISI STATICA LINEARE'!$G$27*'ANALISI STATICA LINEARE'!$G$9,IF(B491&lt;'ANALISI STATICA LINEARE'!$G$25,'ANALISI STATICA LINEARE'!$G$18*'ANALISI STATICA LINEARE'!$G$21*'ANALISI STATICA LINEARE'!$G$27*'ANALISI STATICA LINEARE'!$G$9*('ANALISI STATICA LINEARE'!$G$24/B491),'ANALISI STATICA LINEARE'!$G$18*'ANALISI STATICA LINEARE'!$G$21*'ANALISI STATICA LINEARE'!$G$27*'ANALISI STATICA LINEARE'!$G$9*(('ANALISI STATICA LINEARE'!$G$24*'ANALISI STATICA LINEARE'!$G$25)/B491^2))))</f>
        <v>3.2056879415428174E-2</v>
      </c>
      <c r="D491" s="15">
        <f>1/'ANALISI STATICA LINEARE'!$G$17*IF(B491&lt;'ANALISI STATICA LINEARE'!$G$23,'ANALISI STATICA LINEARE'!$G$18*'ANALISI STATICA LINEARE'!$G$21*'ANALISI STATICA LINEARE'!$G$28*'ANALISI STATICA LINEARE'!$G$9*(B491/'ANALISI STATICA LINEARE'!$G$23+1/('ANALISI STATICA LINEARE'!$G$28*'ANALISI STATICA LINEARE'!$G$9)*(1-B491/'ANALISI STATICA LINEARE'!$G$23)),IF(B491&lt;'ANALISI STATICA LINEARE'!$G$24,'ANALISI STATICA LINEARE'!$G$18*'ANALISI STATICA LINEARE'!$G$21*'ANALISI STATICA LINEARE'!$G$28*'ANALISI STATICA LINEARE'!$G$9,IF(B491&lt;'ANALISI STATICA LINEARE'!$G$25,'ANALISI STATICA LINEARE'!$G$18*'ANALISI STATICA LINEARE'!$G$21*'ANALISI STATICA LINEARE'!$G$28*'ANALISI STATICA LINEARE'!$G$9*('ANALISI STATICA LINEARE'!$G$24/B491),'ANALISI STATICA LINEARE'!$G$18*'ANALISI STATICA LINEARE'!$G$21*'ANALISI STATICA LINEARE'!$G$28*'ANALISI STATICA LINEARE'!$G$9*(('ANALISI STATICA LINEARE'!$G$24*'ANALISI STATICA LINEARE'!$G$25)/B491^2))))</f>
        <v>2.1371252943618784E-2</v>
      </c>
      <c r="E491" s="4"/>
      <c r="F491" s="4"/>
      <c r="G491" s="4"/>
      <c r="H491" s="4"/>
      <c r="I491" s="4"/>
      <c r="J491" s="4"/>
      <c r="K491" s="4"/>
      <c r="L491" s="4"/>
      <c r="M491" s="4"/>
      <c r="N491" s="4"/>
    </row>
    <row r="492" spans="2:14" x14ac:dyDescent="0.25">
      <c r="B492" s="21">
        <f t="shared" si="7"/>
        <v>4.8099999999999419</v>
      </c>
      <c r="C492" s="15">
        <f>1/'ANALISI STATICA LINEARE'!$G$17*IF(B492&lt;'ANALISI STATICA LINEARE'!$G$23,'ANALISI STATICA LINEARE'!$G$18*'ANALISI STATICA LINEARE'!$G$21*'ANALISI STATICA LINEARE'!$G$27*'ANALISI STATICA LINEARE'!$G$9*(B492/'ANALISI STATICA LINEARE'!$G$23+1/('ANALISI STATICA LINEARE'!$G$27*'ANALISI STATICA LINEARE'!$G$9)*(1-B492/'ANALISI STATICA LINEARE'!$G$23)),IF(B492&lt;'ANALISI STATICA LINEARE'!$G$24,'ANALISI STATICA LINEARE'!$G$18*'ANALISI STATICA LINEARE'!$G$21*'ANALISI STATICA LINEARE'!$G$27*'ANALISI STATICA LINEARE'!$G$9,IF(B492&lt;'ANALISI STATICA LINEARE'!$G$25,'ANALISI STATICA LINEARE'!$G$18*'ANALISI STATICA LINEARE'!$G$21*'ANALISI STATICA LINEARE'!$G$27*'ANALISI STATICA LINEARE'!$G$9*('ANALISI STATICA LINEARE'!$G$24/B492),'ANALISI STATICA LINEARE'!$G$18*'ANALISI STATICA LINEARE'!$G$21*'ANALISI STATICA LINEARE'!$G$27*'ANALISI STATICA LINEARE'!$G$9*(('ANALISI STATICA LINEARE'!$G$24*'ANALISI STATICA LINEARE'!$G$25)/B492^2))))</f>
        <v>3.1923725335361842E-2</v>
      </c>
      <c r="D492" s="15">
        <f>1/'ANALISI STATICA LINEARE'!$G$17*IF(B492&lt;'ANALISI STATICA LINEARE'!$G$23,'ANALISI STATICA LINEARE'!$G$18*'ANALISI STATICA LINEARE'!$G$21*'ANALISI STATICA LINEARE'!$G$28*'ANALISI STATICA LINEARE'!$G$9*(B492/'ANALISI STATICA LINEARE'!$G$23+1/('ANALISI STATICA LINEARE'!$G$28*'ANALISI STATICA LINEARE'!$G$9)*(1-B492/'ANALISI STATICA LINEARE'!$G$23)),IF(B492&lt;'ANALISI STATICA LINEARE'!$G$24,'ANALISI STATICA LINEARE'!$G$18*'ANALISI STATICA LINEARE'!$G$21*'ANALISI STATICA LINEARE'!$G$28*'ANALISI STATICA LINEARE'!$G$9,IF(B492&lt;'ANALISI STATICA LINEARE'!$G$25,'ANALISI STATICA LINEARE'!$G$18*'ANALISI STATICA LINEARE'!$G$21*'ANALISI STATICA LINEARE'!$G$28*'ANALISI STATICA LINEARE'!$G$9*('ANALISI STATICA LINEARE'!$G$24/B492),'ANALISI STATICA LINEARE'!$G$18*'ANALISI STATICA LINEARE'!$G$21*'ANALISI STATICA LINEARE'!$G$28*'ANALISI STATICA LINEARE'!$G$9*(('ANALISI STATICA LINEARE'!$G$24*'ANALISI STATICA LINEARE'!$G$25)/B492^2))))</f>
        <v>2.1282483556907896E-2</v>
      </c>
      <c r="E492" s="4"/>
      <c r="F492" s="4"/>
      <c r="G492" s="4"/>
      <c r="H492" s="4"/>
      <c r="I492" s="4"/>
      <c r="J492" s="4"/>
      <c r="K492" s="4"/>
      <c r="L492" s="4"/>
      <c r="M492" s="4"/>
      <c r="N492" s="4"/>
    </row>
    <row r="493" spans="2:14" x14ac:dyDescent="0.25">
      <c r="B493" s="21">
        <f t="shared" si="7"/>
        <v>4.8199999999999417</v>
      </c>
      <c r="C493" s="15">
        <f>1/'ANALISI STATICA LINEARE'!$G$17*IF(B493&lt;'ANALISI STATICA LINEARE'!$G$23,'ANALISI STATICA LINEARE'!$G$18*'ANALISI STATICA LINEARE'!$G$21*'ANALISI STATICA LINEARE'!$G$27*'ANALISI STATICA LINEARE'!$G$9*(B493/'ANALISI STATICA LINEARE'!$G$23+1/('ANALISI STATICA LINEARE'!$G$27*'ANALISI STATICA LINEARE'!$G$9)*(1-B493/'ANALISI STATICA LINEARE'!$G$23)),IF(B493&lt;'ANALISI STATICA LINEARE'!$G$24,'ANALISI STATICA LINEARE'!$G$18*'ANALISI STATICA LINEARE'!$G$21*'ANALISI STATICA LINEARE'!$G$27*'ANALISI STATICA LINEARE'!$G$9,IF(B493&lt;'ANALISI STATICA LINEARE'!$G$25,'ANALISI STATICA LINEARE'!$G$18*'ANALISI STATICA LINEARE'!$G$21*'ANALISI STATICA LINEARE'!$G$27*'ANALISI STATICA LINEARE'!$G$9*('ANALISI STATICA LINEARE'!$G$24/B493),'ANALISI STATICA LINEARE'!$G$18*'ANALISI STATICA LINEARE'!$G$21*'ANALISI STATICA LINEARE'!$G$27*'ANALISI STATICA LINEARE'!$G$9*(('ANALISI STATICA LINEARE'!$G$24*'ANALISI STATICA LINEARE'!$G$25)/B493^2))))</f>
        <v>3.1791399155122385E-2</v>
      </c>
      <c r="D493" s="15">
        <f>1/'ANALISI STATICA LINEARE'!$G$17*IF(B493&lt;'ANALISI STATICA LINEARE'!$G$23,'ANALISI STATICA LINEARE'!$G$18*'ANALISI STATICA LINEARE'!$G$21*'ANALISI STATICA LINEARE'!$G$28*'ANALISI STATICA LINEARE'!$G$9*(B493/'ANALISI STATICA LINEARE'!$G$23+1/('ANALISI STATICA LINEARE'!$G$28*'ANALISI STATICA LINEARE'!$G$9)*(1-B493/'ANALISI STATICA LINEARE'!$G$23)),IF(B493&lt;'ANALISI STATICA LINEARE'!$G$24,'ANALISI STATICA LINEARE'!$G$18*'ANALISI STATICA LINEARE'!$G$21*'ANALISI STATICA LINEARE'!$G$28*'ANALISI STATICA LINEARE'!$G$9,IF(B493&lt;'ANALISI STATICA LINEARE'!$G$25,'ANALISI STATICA LINEARE'!$G$18*'ANALISI STATICA LINEARE'!$G$21*'ANALISI STATICA LINEARE'!$G$28*'ANALISI STATICA LINEARE'!$G$9*('ANALISI STATICA LINEARE'!$G$24/B493),'ANALISI STATICA LINEARE'!$G$18*'ANALISI STATICA LINEARE'!$G$21*'ANALISI STATICA LINEARE'!$G$28*'ANALISI STATICA LINEARE'!$G$9*(('ANALISI STATICA LINEARE'!$G$24*'ANALISI STATICA LINEARE'!$G$25)/B493^2))))</f>
        <v>2.1194266103414919E-2</v>
      </c>
      <c r="E493" s="4"/>
      <c r="F493" s="4"/>
      <c r="G493" s="4"/>
      <c r="H493" s="4"/>
      <c r="I493" s="4"/>
      <c r="J493" s="4"/>
      <c r="K493" s="4"/>
      <c r="L493" s="4"/>
      <c r="M493" s="4"/>
      <c r="N493" s="4"/>
    </row>
    <row r="494" spans="2:14" x14ac:dyDescent="0.25">
      <c r="B494" s="21">
        <f t="shared" si="7"/>
        <v>4.8299999999999415</v>
      </c>
      <c r="C494" s="15">
        <f>1/'ANALISI STATICA LINEARE'!$G$17*IF(B494&lt;'ANALISI STATICA LINEARE'!$G$23,'ANALISI STATICA LINEARE'!$G$18*'ANALISI STATICA LINEARE'!$G$21*'ANALISI STATICA LINEARE'!$G$27*'ANALISI STATICA LINEARE'!$G$9*(B494/'ANALISI STATICA LINEARE'!$G$23+1/('ANALISI STATICA LINEARE'!$G$27*'ANALISI STATICA LINEARE'!$G$9)*(1-B494/'ANALISI STATICA LINEARE'!$G$23)),IF(B494&lt;'ANALISI STATICA LINEARE'!$G$24,'ANALISI STATICA LINEARE'!$G$18*'ANALISI STATICA LINEARE'!$G$21*'ANALISI STATICA LINEARE'!$G$27*'ANALISI STATICA LINEARE'!$G$9,IF(B494&lt;'ANALISI STATICA LINEARE'!$G$25,'ANALISI STATICA LINEARE'!$G$18*'ANALISI STATICA LINEARE'!$G$21*'ANALISI STATICA LINEARE'!$G$27*'ANALISI STATICA LINEARE'!$G$9*('ANALISI STATICA LINEARE'!$G$24/B494),'ANALISI STATICA LINEARE'!$G$18*'ANALISI STATICA LINEARE'!$G$21*'ANALISI STATICA LINEARE'!$G$27*'ANALISI STATICA LINEARE'!$G$9*(('ANALISI STATICA LINEARE'!$G$24*'ANALISI STATICA LINEARE'!$G$25)/B494^2))))</f>
        <v>3.1659894025499069E-2</v>
      </c>
      <c r="D494" s="15">
        <f>1/'ANALISI STATICA LINEARE'!$G$17*IF(B494&lt;'ANALISI STATICA LINEARE'!$G$23,'ANALISI STATICA LINEARE'!$G$18*'ANALISI STATICA LINEARE'!$G$21*'ANALISI STATICA LINEARE'!$G$28*'ANALISI STATICA LINEARE'!$G$9*(B494/'ANALISI STATICA LINEARE'!$G$23+1/('ANALISI STATICA LINEARE'!$G$28*'ANALISI STATICA LINEARE'!$G$9)*(1-B494/'ANALISI STATICA LINEARE'!$G$23)),IF(B494&lt;'ANALISI STATICA LINEARE'!$G$24,'ANALISI STATICA LINEARE'!$G$18*'ANALISI STATICA LINEARE'!$G$21*'ANALISI STATICA LINEARE'!$G$28*'ANALISI STATICA LINEARE'!$G$9,IF(B494&lt;'ANALISI STATICA LINEARE'!$G$25,'ANALISI STATICA LINEARE'!$G$18*'ANALISI STATICA LINEARE'!$G$21*'ANALISI STATICA LINEARE'!$G$28*'ANALISI STATICA LINEARE'!$G$9*('ANALISI STATICA LINEARE'!$G$24/B494),'ANALISI STATICA LINEARE'!$G$18*'ANALISI STATICA LINEARE'!$G$21*'ANALISI STATICA LINEARE'!$G$28*'ANALISI STATICA LINEARE'!$G$9*(('ANALISI STATICA LINEARE'!$G$24*'ANALISI STATICA LINEARE'!$G$25)/B494^2))))</f>
        <v>2.1106596016999376E-2</v>
      </c>
      <c r="E494" s="4"/>
      <c r="F494" s="4"/>
      <c r="G494" s="4"/>
      <c r="H494" s="4"/>
      <c r="I494" s="4"/>
      <c r="J494" s="4"/>
      <c r="K494" s="4"/>
      <c r="L494" s="4"/>
      <c r="M494" s="4"/>
      <c r="N494" s="4"/>
    </row>
    <row r="495" spans="2:14" x14ac:dyDescent="0.25">
      <c r="B495" s="21">
        <f t="shared" si="7"/>
        <v>4.8399999999999412</v>
      </c>
      <c r="C495" s="15">
        <f>1/'ANALISI STATICA LINEARE'!$G$17*IF(B495&lt;'ANALISI STATICA LINEARE'!$G$23,'ANALISI STATICA LINEARE'!$G$18*'ANALISI STATICA LINEARE'!$G$21*'ANALISI STATICA LINEARE'!$G$27*'ANALISI STATICA LINEARE'!$G$9*(B495/'ANALISI STATICA LINEARE'!$G$23+1/('ANALISI STATICA LINEARE'!$G$27*'ANALISI STATICA LINEARE'!$G$9)*(1-B495/'ANALISI STATICA LINEARE'!$G$23)),IF(B495&lt;'ANALISI STATICA LINEARE'!$G$24,'ANALISI STATICA LINEARE'!$G$18*'ANALISI STATICA LINEARE'!$G$21*'ANALISI STATICA LINEARE'!$G$27*'ANALISI STATICA LINEARE'!$G$9,IF(B495&lt;'ANALISI STATICA LINEARE'!$G$25,'ANALISI STATICA LINEARE'!$G$18*'ANALISI STATICA LINEARE'!$G$21*'ANALISI STATICA LINEARE'!$G$27*'ANALISI STATICA LINEARE'!$G$9*('ANALISI STATICA LINEARE'!$G$24/B495),'ANALISI STATICA LINEARE'!$G$18*'ANALISI STATICA LINEARE'!$G$21*'ANALISI STATICA LINEARE'!$G$27*'ANALISI STATICA LINEARE'!$G$9*(('ANALISI STATICA LINEARE'!$G$24*'ANALISI STATICA LINEARE'!$G$25)/B495^2))))</f>
        <v>3.1529203167964329E-2</v>
      </c>
      <c r="D495" s="15">
        <f>1/'ANALISI STATICA LINEARE'!$G$17*IF(B495&lt;'ANALISI STATICA LINEARE'!$G$23,'ANALISI STATICA LINEARE'!$G$18*'ANALISI STATICA LINEARE'!$G$21*'ANALISI STATICA LINEARE'!$G$28*'ANALISI STATICA LINEARE'!$G$9*(B495/'ANALISI STATICA LINEARE'!$G$23+1/('ANALISI STATICA LINEARE'!$G$28*'ANALISI STATICA LINEARE'!$G$9)*(1-B495/'ANALISI STATICA LINEARE'!$G$23)),IF(B495&lt;'ANALISI STATICA LINEARE'!$G$24,'ANALISI STATICA LINEARE'!$G$18*'ANALISI STATICA LINEARE'!$G$21*'ANALISI STATICA LINEARE'!$G$28*'ANALISI STATICA LINEARE'!$G$9,IF(B495&lt;'ANALISI STATICA LINEARE'!$G$25,'ANALISI STATICA LINEARE'!$G$18*'ANALISI STATICA LINEARE'!$G$21*'ANALISI STATICA LINEARE'!$G$28*'ANALISI STATICA LINEARE'!$G$9*('ANALISI STATICA LINEARE'!$G$24/B495),'ANALISI STATICA LINEARE'!$G$18*'ANALISI STATICA LINEARE'!$G$21*'ANALISI STATICA LINEARE'!$G$28*'ANALISI STATICA LINEARE'!$G$9*(('ANALISI STATICA LINEARE'!$G$24*'ANALISI STATICA LINEARE'!$G$25)/B495^2))))</f>
        <v>2.1019468778642889E-2</v>
      </c>
      <c r="E495" s="4"/>
      <c r="F495" s="4"/>
      <c r="G495" s="4"/>
      <c r="H495" s="4"/>
      <c r="I495" s="4"/>
      <c r="J495" s="4"/>
      <c r="K495" s="4"/>
      <c r="L495" s="4"/>
      <c r="M495" s="4"/>
      <c r="N495" s="4"/>
    </row>
    <row r="496" spans="2:14" x14ac:dyDescent="0.25">
      <c r="B496" s="21">
        <f t="shared" si="7"/>
        <v>4.849999999999941</v>
      </c>
      <c r="C496" s="15">
        <f>1/'ANALISI STATICA LINEARE'!$G$17*IF(B496&lt;'ANALISI STATICA LINEARE'!$G$23,'ANALISI STATICA LINEARE'!$G$18*'ANALISI STATICA LINEARE'!$G$21*'ANALISI STATICA LINEARE'!$G$27*'ANALISI STATICA LINEARE'!$G$9*(B496/'ANALISI STATICA LINEARE'!$G$23+1/('ANALISI STATICA LINEARE'!$G$27*'ANALISI STATICA LINEARE'!$G$9)*(1-B496/'ANALISI STATICA LINEARE'!$G$23)),IF(B496&lt;'ANALISI STATICA LINEARE'!$G$24,'ANALISI STATICA LINEARE'!$G$18*'ANALISI STATICA LINEARE'!$G$21*'ANALISI STATICA LINEARE'!$G$27*'ANALISI STATICA LINEARE'!$G$9,IF(B496&lt;'ANALISI STATICA LINEARE'!$G$25,'ANALISI STATICA LINEARE'!$G$18*'ANALISI STATICA LINEARE'!$G$21*'ANALISI STATICA LINEARE'!$G$27*'ANALISI STATICA LINEARE'!$G$9*('ANALISI STATICA LINEARE'!$G$24/B496),'ANALISI STATICA LINEARE'!$G$18*'ANALISI STATICA LINEARE'!$G$21*'ANALISI STATICA LINEARE'!$G$27*'ANALISI STATICA LINEARE'!$G$9*(('ANALISI STATICA LINEARE'!$G$24*'ANALISI STATICA LINEARE'!$G$25)/B496^2))))</f>
        <v>3.1399319873800208E-2</v>
      </c>
      <c r="D496" s="15">
        <f>1/'ANALISI STATICA LINEARE'!$G$17*IF(B496&lt;'ANALISI STATICA LINEARE'!$G$23,'ANALISI STATICA LINEARE'!$G$18*'ANALISI STATICA LINEARE'!$G$21*'ANALISI STATICA LINEARE'!$G$28*'ANALISI STATICA LINEARE'!$G$9*(B496/'ANALISI STATICA LINEARE'!$G$23+1/('ANALISI STATICA LINEARE'!$G$28*'ANALISI STATICA LINEARE'!$G$9)*(1-B496/'ANALISI STATICA LINEARE'!$G$23)),IF(B496&lt;'ANALISI STATICA LINEARE'!$G$24,'ANALISI STATICA LINEARE'!$G$18*'ANALISI STATICA LINEARE'!$G$21*'ANALISI STATICA LINEARE'!$G$28*'ANALISI STATICA LINEARE'!$G$9,IF(B496&lt;'ANALISI STATICA LINEARE'!$G$25,'ANALISI STATICA LINEARE'!$G$18*'ANALISI STATICA LINEARE'!$G$21*'ANALISI STATICA LINEARE'!$G$28*'ANALISI STATICA LINEARE'!$G$9*('ANALISI STATICA LINEARE'!$G$24/B496),'ANALISI STATICA LINEARE'!$G$18*'ANALISI STATICA LINEARE'!$G$21*'ANALISI STATICA LINEARE'!$G$28*'ANALISI STATICA LINEARE'!$G$9*(('ANALISI STATICA LINEARE'!$G$24*'ANALISI STATICA LINEARE'!$G$25)/B496^2))))</f>
        <v>2.0932879915866801E-2</v>
      </c>
      <c r="E496" s="4"/>
      <c r="F496" s="4"/>
      <c r="G496" s="4"/>
      <c r="H496" s="4"/>
      <c r="I496" s="4"/>
      <c r="J496" s="4"/>
      <c r="K496" s="4"/>
      <c r="L496" s="4"/>
      <c r="M496" s="4"/>
      <c r="N496" s="4"/>
    </row>
    <row r="497" spans="2:14" x14ac:dyDescent="0.25">
      <c r="B497" s="21">
        <f t="shared" si="7"/>
        <v>4.8599999999999408</v>
      </c>
      <c r="C497" s="15">
        <f>1/'ANALISI STATICA LINEARE'!$G$17*IF(B497&lt;'ANALISI STATICA LINEARE'!$G$23,'ANALISI STATICA LINEARE'!$G$18*'ANALISI STATICA LINEARE'!$G$21*'ANALISI STATICA LINEARE'!$G$27*'ANALISI STATICA LINEARE'!$G$9*(B497/'ANALISI STATICA LINEARE'!$G$23+1/('ANALISI STATICA LINEARE'!$G$27*'ANALISI STATICA LINEARE'!$G$9)*(1-B497/'ANALISI STATICA LINEARE'!$G$23)),IF(B497&lt;'ANALISI STATICA LINEARE'!$G$24,'ANALISI STATICA LINEARE'!$G$18*'ANALISI STATICA LINEARE'!$G$21*'ANALISI STATICA LINEARE'!$G$27*'ANALISI STATICA LINEARE'!$G$9,IF(B497&lt;'ANALISI STATICA LINEARE'!$G$25,'ANALISI STATICA LINEARE'!$G$18*'ANALISI STATICA LINEARE'!$G$21*'ANALISI STATICA LINEARE'!$G$27*'ANALISI STATICA LINEARE'!$G$9*('ANALISI STATICA LINEARE'!$G$24/B497),'ANALISI STATICA LINEARE'!$G$18*'ANALISI STATICA LINEARE'!$G$21*'ANALISI STATICA LINEARE'!$G$27*'ANALISI STATICA LINEARE'!$G$9*(('ANALISI STATICA LINEARE'!$G$24*'ANALISI STATICA LINEARE'!$G$25)/B497^2))))</f>
        <v>3.1270237503237368E-2</v>
      </c>
      <c r="D497" s="15">
        <f>1/'ANALISI STATICA LINEARE'!$G$17*IF(B497&lt;'ANALISI STATICA LINEARE'!$G$23,'ANALISI STATICA LINEARE'!$G$18*'ANALISI STATICA LINEARE'!$G$21*'ANALISI STATICA LINEARE'!$G$28*'ANALISI STATICA LINEARE'!$G$9*(B497/'ANALISI STATICA LINEARE'!$G$23+1/('ANALISI STATICA LINEARE'!$G$28*'ANALISI STATICA LINEARE'!$G$9)*(1-B497/'ANALISI STATICA LINEARE'!$G$23)),IF(B497&lt;'ANALISI STATICA LINEARE'!$G$24,'ANALISI STATICA LINEARE'!$G$18*'ANALISI STATICA LINEARE'!$G$21*'ANALISI STATICA LINEARE'!$G$28*'ANALISI STATICA LINEARE'!$G$9,IF(B497&lt;'ANALISI STATICA LINEARE'!$G$25,'ANALISI STATICA LINEARE'!$G$18*'ANALISI STATICA LINEARE'!$G$21*'ANALISI STATICA LINEARE'!$G$28*'ANALISI STATICA LINEARE'!$G$9*('ANALISI STATICA LINEARE'!$G$24/B497),'ANALISI STATICA LINEARE'!$G$18*'ANALISI STATICA LINEARE'!$G$21*'ANALISI STATICA LINEARE'!$G$28*'ANALISI STATICA LINEARE'!$G$9*(('ANALISI STATICA LINEARE'!$G$24*'ANALISI STATICA LINEARE'!$G$25)/B497^2))))</f>
        <v>2.0846825002158245E-2</v>
      </c>
      <c r="E497" s="4"/>
      <c r="F497" s="4"/>
      <c r="G497" s="4"/>
      <c r="H497" s="4"/>
      <c r="I497" s="4"/>
      <c r="J497" s="4"/>
      <c r="K497" s="4"/>
      <c r="L497" s="4"/>
      <c r="M497" s="4"/>
      <c r="N497" s="4"/>
    </row>
    <row r="498" spans="2:14" x14ac:dyDescent="0.25">
      <c r="B498" s="21">
        <f t="shared" si="7"/>
        <v>4.8699999999999406</v>
      </c>
      <c r="C498" s="15">
        <f>1/'ANALISI STATICA LINEARE'!$G$17*IF(B498&lt;'ANALISI STATICA LINEARE'!$G$23,'ANALISI STATICA LINEARE'!$G$18*'ANALISI STATICA LINEARE'!$G$21*'ANALISI STATICA LINEARE'!$G$27*'ANALISI STATICA LINEARE'!$G$9*(B498/'ANALISI STATICA LINEARE'!$G$23+1/('ANALISI STATICA LINEARE'!$G$27*'ANALISI STATICA LINEARE'!$G$9)*(1-B498/'ANALISI STATICA LINEARE'!$G$23)),IF(B498&lt;'ANALISI STATICA LINEARE'!$G$24,'ANALISI STATICA LINEARE'!$G$18*'ANALISI STATICA LINEARE'!$G$21*'ANALISI STATICA LINEARE'!$G$27*'ANALISI STATICA LINEARE'!$G$9,IF(B498&lt;'ANALISI STATICA LINEARE'!$G$25,'ANALISI STATICA LINEARE'!$G$18*'ANALISI STATICA LINEARE'!$G$21*'ANALISI STATICA LINEARE'!$G$27*'ANALISI STATICA LINEARE'!$G$9*('ANALISI STATICA LINEARE'!$G$24/B498),'ANALISI STATICA LINEARE'!$G$18*'ANALISI STATICA LINEARE'!$G$21*'ANALISI STATICA LINEARE'!$G$27*'ANALISI STATICA LINEARE'!$G$9*(('ANALISI STATICA LINEARE'!$G$24*'ANALISI STATICA LINEARE'!$G$25)/B498^2))))</f>
        <v>3.1141949484606565E-2</v>
      </c>
      <c r="D498" s="15">
        <f>1/'ANALISI STATICA LINEARE'!$G$17*IF(B498&lt;'ANALISI STATICA LINEARE'!$G$23,'ANALISI STATICA LINEARE'!$G$18*'ANALISI STATICA LINEARE'!$G$21*'ANALISI STATICA LINEARE'!$G$28*'ANALISI STATICA LINEARE'!$G$9*(B498/'ANALISI STATICA LINEARE'!$G$23+1/('ANALISI STATICA LINEARE'!$G$28*'ANALISI STATICA LINEARE'!$G$9)*(1-B498/'ANALISI STATICA LINEARE'!$G$23)),IF(B498&lt;'ANALISI STATICA LINEARE'!$G$24,'ANALISI STATICA LINEARE'!$G$18*'ANALISI STATICA LINEARE'!$G$21*'ANALISI STATICA LINEARE'!$G$28*'ANALISI STATICA LINEARE'!$G$9,IF(B498&lt;'ANALISI STATICA LINEARE'!$G$25,'ANALISI STATICA LINEARE'!$G$18*'ANALISI STATICA LINEARE'!$G$21*'ANALISI STATICA LINEARE'!$G$28*'ANALISI STATICA LINEARE'!$G$9*('ANALISI STATICA LINEARE'!$G$24/B498),'ANALISI STATICA LINEARE'!$G$18*'ANALISI STATICA LINEARE'!$G$21*'ANALISI STATICA LINEARE'!$G$28*'ANALISI STATICA LINEARE'!$G$9*(('ANALISI STATICA LINEARE'!$G$24*'ANALISI STATICA LINEARE'!$G$25)/B498^2))))</f>
        <v>2.0761299656404376E-2</v>
      </c>
      <c r="E498" s="4"/>
      <c r="F498" s="4"/>
      <c r="G498" s="4"/>
      <c r="H498" s="4"/>
      <c r="I498" s="4"/>
      <c r="J498" s="4"/>
      <c r="K498" s="4"/>
      <c r="L498" s="4"/>
      <c r="M498" s="4"/>
      <c r="N498" s="4"/>
    </row>
    <row r="499" spans="2:14" x14ac:dyDescent="0.25">
      <c r="B499" s="21">
        <f t="shared" si="7"/>
        <v>4.8799999999999404</v>
      </c>
      <c r="C499" s="15">
        <f>1/'ANALISI STATICA LINEARE'!$G$17*IF(B499&lt;'ANALISI STATICA LINEARE'!$G$23,'ANALISI STATICA LINEARE'!$G$18*'ANALISI STATICA LINEARE'!$G$21*'ANALISI STATICA LINEARE'!$G$27*'ANALISI STATICA LINEARE'!$G$9*(B499/'ANALISI STATICA LINEARE'!$G$23+1/('ANALISI STATICA LINEARE'!$G$27*'ANALISI STATICA LINEARE'!$G$9)*(1-B499/'ANALISI STATICA LINEARE'!$G$23)),IF(B499&lt;'ANALISI STATICA LINEARE'!$G$24,'ANALISI STATICA LINEARE'!$G$18*'ANALISI STATICA LINEARE'!$G$21*'ANALISI STATICA LINEARE'!$G$27*'ANALISI STATICA LINEARE'!$G$9,IF(B499&lt;'ANALISI STATICA LINEARE'!$G$25,'ANALISI STATICA LINEARE'!$G$18*'ANALISI STATICA LINEARE'!$G$21*'ANALISI STATICA LINEARE'!$G$27*'ANALISI STATICA LINEARE'!$G$9*('ANALISI STATICA LINEARE'!$G$24/B499),'ANALISI STATICA LINEARE'!$G$18*'ANALISI STATICA LINEARE'!$G$21*'ANALISI STATICA LINEARE'!$G$27*'ANALISI STATICA LINEARE'!$G$9*(('ANALISI STATICA LINEARE'!$G$24*'ANALISI STATICA LINEARE'!$G$25)/B499^2))))</f>
        <v>3.1014449313502144E-2</v>
      </c>
      <c r="D499" s="15">
        <f>1/'ANALISI STATICA LINEARE'!$G$17*IF(B499&lt;'ANALISI STATICA LINEARE'!$G$23,'ANALISI STATICA LINEARE'!$G$18*'ANALISI STATICA LINEARE'!$G$21*'ANALISI STATICA LINEARE'!$G$28*'ANALISI STATICA LINEARE'!$G$9*(B499/'ANALISI STATICA LINEARE'!$G$23+1/('ANALISI STATICA LINEARE'!$G$28*'ANALISI STATICA LINEARE'!$G$9)*(1-B499/'ANALISI STATICA LINEARE'!$G$23)),IF(B499&lt;'ANALISI STATICA LINEARE'!$G$24,'ANALISI STATICA LINEARE'!$G$18*'ANALISI STATICA LINEARE'!$G$21*'ANALISI STATICA LINEARE'!$G$28*'ANALISI STATICA LINEARE'!$G$9,IF(B499&lt;'ANALISI STATICA LINEARE'!$G$25,'ANALISI STATICA LINEARE'!$G$18*'ANALISI STATICA LINEARE'!$G$21*'ANALISI STATICA LINEARE'!$G$28*'ANALISI STATICA LINEARE'!$G$9*('ANALISI STATICA LINEARE'!$G$24/B499),'ANALISI STATICA LINEARE'!$G$18*'ANALISI STATICA LINEARE'!$G$21*'ANALISI STATICA LINEARE'!$G$28*'ANALISI STATICA LINEARE'!$G$9*(('ANALISI STATICA LINEARE'!$G$24*'ANALISI STATICA LINEARE'!$G$25)/B499^2))))</f>
        <v>2.0676299542334763E-2</v>
      </c>
      <c r="E499" s="4"/>
      <c r="F499" s="4"/>
      <c r="G499" s="4"/>
      <c r="H499" s="4"/>
      <c r="I499" s="4"/>
      <c r="J499" s="4"/>
      <c r="K499" s="4"/>
      <c r="L499" s="4"/>
      <c r="M499" s="4"/>
      <c r="N499" s="4"/>
    </row>
    <row r="500" spans="2:14" x14ac:dyDescent="0.25">
      <c r="B500" s="21">
        <f t="shared" si="7"/>
        <v>4.8899999999999402</v>
      </c>
      <c r="C500" s="15">
        <f>1/'ANALISI STATICA LINEARE'!$G$17*IF(B500&lt;'ANALISI STATICA LINEARE'!$G$23,'ANALISI STATICA LINEARE'!$G$18*'ANALISI STATICA LINEARE'!$G$21*'ANALISI STATICA LINEARE'!$G$27*'ANALISI STATICA LINEARE'!$G$9*(B500/'ANALISI STATICA LINEARE'!$G$23+1/('ANALISI STATICA LINEARE'!$G$27*'ANALISI STATICA LINEARE'!$G$9)*(1-B500/'ANALISI STATICA LINEARE'!$G$23)),IF(B500&lt;'ANALISI STATICA LINEARE'!$G$24,'ANALISI STATICA LINEARE'!$G$18*'ANALISI STATICA LINEARE'!$G$21*'ANALISI STATICA LINEARE'!$G$27*'ANALISI STATICA LINEARE'!$G$9,IF(B500&lt;'ANALISI STATICA LINEARE'!$G$25,'ANALISI STATICA LINEARE'!$G$18*'ANALISI STATICA LINEARE'!$G$21*'ANALISI STATICA LINEARE'!$G$27*'ANALISI STATICA LINEARE'!$G$9*('ANALISI STATICA LINEARE'!$G$24/B500),'ANALISI STATICA LINEARE'!$G$18*'ANALISI STATICA LINEARE'!$G$21*'ANALISI STATICA LINEARE'!$G$27*'ANALISI STATICA LINEARE'!$G$9*(('ANALISI STATICA LINEARE'!$G$24*'ANALISI STATICA LINEARE'!$G$25)/B500^2))))</f>
        <v>3.0887730551957603E-2</v>
      </c>
      <c r="D500" s="15">
        <f>1/'ANALISI STATICA LINEARE'!$G$17*IF(B500&lt;'ANALISI STATICA LINEARE'!$G$23,'ANALISI STATICA LINEARE'!$G$18*'ANALISI STATICA LINEARE'!$G$21*'ANALISI STATICA LINEARE'!$G$28*'ANALISI STATICA LINEARE'!$G$9*(B500/'ANALISI STATICA LINEARE'!$G$23+1/('ANALISI STATICA LINEARE'!$G$28*'ANALISI STATICA LINEARE'!$G$9)*(1-B500/'ANALISI STATICA LINEARE'!$G$23)),IF(B500&lt;'ANALISI STATICA LINEARE'!$G$24,'ANALISI STATICA LINEARE'!$G$18*'ANALISI STATICA LINEARE'!$G$21*'ANALISI STATICA LINEARE'!$G$28*'ANALISI STATICA LINEARE'!$G$9,IF(B500&lt;'ANALISI STATICA LINEARE'!$G$25,'ANALISI STATICA LINEARE'!$G$18*'ANALISI STATICA LINEARE'!$G$21*'ANALISI STATICA LINEARE'!$G$28*'ANALISI STATICA LINEARE'!$G$9*('ANALISI STATICA LINEARE'!$G$24/B500),'ANALISI STATICA LINEARE'!$G$18*'ANALISI STATICA LINEARE'!$G$21*'ANALISI STATICA LINEARE'!$G$28*'ANALISI STATICA LINEARE'!$G$9*(('ANALISI STATICA LINEARE'!$G$24*'ANALISI STATICA LINEARE'!$G$25)/B500^2))))</f>
        <v>2.0591820367971733E-2</v>
      </c>
      <c r="E500" s="4"/>
      <c r="F500" s="4"/>
      <c r="G500" s="4"/>
      <c r="H500" s="4"/>
      <c r="I500" s="4"/>
      <c r="J500" s="4"/>
      <c r="K500" s="4"/>
      <c r="L500" s="4"/>
      <c r="M500" s="4"/>
      <c r="N500" s="4"/>
    </row>
    <row r="501" spans="2:14" x14ac:dyDescent="0.25">
      <c r="B501" s="21">
        <f t="shared" si="7"/>
        <v>4.89999999999994</v>
      </c>
      <c r="C501" s="15">
        <f>1/'ANALISI STATICA LINEARE'!$G$17*IF(B501&lt;'ANALISI STATICA LINEARE'!$G$23,'ANALISI STATICA LINEARE'!$G$18*'ANALISI STATICA LINEARE'!$G$21*'ANALISI STATICA LINEARE'!$G$27*'ANALISI STATICA LINEARE'!$G$9*(B501/'ANALISI STATICA LINEARE'!$G$23+1/('ANALISI STATICA LINEARE'!$G$27*'ANALISI STATICA LINEARE'!$G$9)*(1-B501/'ANALISI STATICA LINEARE'!$G$23)),IF(B501&lt;'ANALISI STATICA LINEARE'!$G$24,'ANALISI STATICA LINEARE'!$G$18*'ANALISI STATICA LINEARE'!$G$21*'ANALISI STATICA LINEARE'!$G$27*'ANALISI STATICA LINEARE'!$G$9,IF(B501&lt;'ANALISI STATICA LINEARE'!$G$25,'ANALISI STATICA LINEARE'!$G$18*'ANALISI STATICA LINEARE'!$G$21*'ANALISI STATICA LINEARE'!$G$27*'ANALISI STATICA LINEARE'!$G$9*('ANALISI STATICA LINEARE'!$G$24/B501),'ANALISI STATICA LINEARE'!$G$18*'ANALISI STATICA LINEARE'!$G$21*'ANALISI STATICA LINEARE'!$G$27*'ANALISI STATICA LINEARE'!$G$9*(('ANALISI STATICA LINEARE'!$G$24*'ANALISI STATICA LINEARE'!$G$25)/B501^2))))</f>
        <v>3.0761786827632878E-2</v>
      </c>
      <c r="D501" s="15">
        <f>1/'ANALISI STATICA LINEARE'!$G$17*IF(B501&lt;'ANALISI STATICA LINEARE'!$G$23,'ANALISI STATICA LINEARE'!$G$18*'ANALISI STATICA LINEARE'!$G$21*'ANALISI STATICA LINEARE'!$G$28*'ANALISI STATICA LINEARE'!$G$9*(B501/'ANALISI STATICA LINEARE'!$G$23+1/('ANALISI STATICA LINEARE'!$G$28*'ANALISI STATICA LINEARE'!$G$9)*(1-B501/'ANALISI STATICA LINEARE'!$G$23)),IF(B501&lt;'ANALISI STATICA LINEARE'!$G$24,'ANALISI STATICA LINEARE'!$G$18*'ANALISI STATICA LINEARE'!$G$21*'ANALISI STATICA LINEARE'!$G$28*'ANALISI STATICA LINEARE'!$G$9,IF(B501&lt;'ANALISI STATICA LINEARE'!$G$25,'ANALISI STATICA LINEARE'!$G$18*'ANALISI STATICA LINEARE'!$G$21*'ANALISI STATICA LINEARE'!$G$28*'ANALISI STATICA LINEARE'!$G$9*('ANALISI STATICA LINEARE'!$G$24/B501),'ANALISI STATICA LINEARE'!$G$18*'ANALISI STATICA LINEARE'!$G$21*'ANALISI STATICA LINEARE'!$G$28*'ANALISI STATICA LINEARE'!$G$9*(('ANALISI STATICA LINEARE'!$G$24*'ANALISI STATICA LINEARE'!$G$25)/B501^2))))</f>
        <v>2.0507857885088587E-2</v>
      </c>
      <c r="E501" s="4"/>
      <c r="F501" s="4"/>
      <c r="G501" s="4"/>
      <c r="H501" s="4"/>
      <c r="I501" s="4"/>
      <c r="J501" s="4"/>
      <c r="K501" s="4"/>
      <c r="L501" s="4"/>
      <c r="M501" s="4"/>
      <c r="N501" s="4"/>
    </row>
    <row r="502" spans="2:14" x14ac:dyDescent="0.25">
      <c r="B502" s="21">
        <f t="shared" si="7"/>
        <v>4.9099999999999397</v>
      </c>
      <c r="C502" s="15">
        <f>1/'ANALISI STATICA LINEARE'!$G$17*IF(B502&lt;'ANALISI STATICA LINEARE'!$G$23,'ANALISI STATICA LINEARE'!$G$18*'ANALISI STATICA LINEARE'!$G$21*'ANALISI STATICA LINEARE'!$G$27*'ANALISI STATICA LINEARE'!$G$9*(B502/'ANALISI STATICA LINEARE'!$G$23+1/('ANALISI STATICA LINEARE'!$G$27*'ANALISI STATICA LINEARE'!$G$9)*(1-B502/'ANALISI STATICA LINEARE'!$G$23)),IF(B502&lt;'ANALISI STATICA LINEARE'!$G$24,'ANALISI STATICA LINEARE'!$G$18*'ANALISI STATICA LINEARE'!$G$21*'ANALISI STATICA LINEARE'!$G$27*'ANALISI STATICA LINEARE'!$G$9,IF(B502&lt;'ANALISI STATICA LINEARE'!$G$25,'ANALISI STATICA LINEARE'!$G$18*'ANALISI STATICA LINEARE'!$G$21*'ANALISI STATICA LINEARE'!$G$27*'ANALISI STATICA LINEARE'!$G$9*('ANALISI STATICA LINEARE'!$G$24/B502),'ANALISI STATICA LINEARE'!$G$18*'ANALISI STATICA LINEARE'!$G$21*'ANALISI STATICA LINEARE'!$G$27*'ANALISI STATICA LINEARE'!$G$9*(('ANALISI STATICA LINEARE'!$G$24*'ANALISI STATICA LINEARE'!$G$25)/B502^2))))</f>
        <v>3.0636611833013201E-2</v>
      </c>
      <c r="D502" s="15">
        <f>1/'ANALISI STATICA LINEARE'!$G$17*IF(B502&lt;'ANALISI STATICA LINEARE'!$G$23,'ANALISI STATICA LINEARE'!$G$18*'ANALISI STATICA LINEARE'!$G$21*'ANALISI STATICA LINEARE'!$G$28*'ANALISI STATICA LINEARE'!$G$9*(B502/'ANALISI STATICA LINEARE'!$G$23+1/('ANALISI STATICA LINEARE'!$G$28*'ANALISI STATICA LINEARE'!$G$9)*(1-B502/'ANALISI STATICA LINEARE'!$G$23)),IF(B502&lt;'ANALISI STATICA LINEARE'!$G$24,'ANALISI STATICA LINEARE'!$G$18*'ANALISI STATICA LINEARE'!$G$21*'ANALISI STATICA LINEARE'!$G$28*'ANALISI STATICA LINEARE'!$G$9,IF(B502&lt;'ANALISI STATICA LINEARE'!$G$25,'ANALISI STATICA LINEARE'!$G$18*'ANALISI STATICA LINEARE'!$G$21*'ANALISI STATICA LINEARE'!$G$28*'ANALISI STATICA LINEARE'!$G$9*('ANALISI STATICA LINEARE'!$G$24/B502),'ANALISI STATICA LINEARE'!$G$18*'ANALISI STATICA LINEARE'!$G$21*'ANALISI STATICA LINEARE'!$G$28*'ANALISI STATICA LINEARE'!$G$9*(('ANALISI STATICA LINEARE'!$G$24*'ANALISI STATICA LINEARE'!$G$25)/B502^2))))</f>
        <v>2.0424407888675465E-2</v>
      </c>
      <c r="E502" s="4"/>
      <c r="F502" s="4"/>
      <c r="G502" s="4"/>
      <c r="H502" s="4"/>
      <c r="I502" s="4"/>
      <c r="J502" s="4"/>
      <c r="K502" s="4"/>
      <c r="L502" s="4"/>
      <c r="M502" s="4"/>
      <c r="N502" s="4"/>
    </row>
    <row r="503" spans="2:14" x14ac:dyDescent="0.25">
      <c r="B503" s="21">
        <f t="shared" si="7"/>
        <v>4.9199999999999395</v>
      </c>
      <c r="C503" s="15">
        <f>1/'ANALISI STATICA LINEARE'!$G$17*IF(B503&lt;'ANALISI STATICA LINEARE'!$G$23,'ANALISI STATICA LINEARE'!$G$18*'ANALISI STATICA LINEARE'!$G$21*'ANALISI STATICA LINEARE'!$G$27*'ANALISI STATICA LINEARE'!$G$9*(B503/'ANALISI STATICA LINEARE'!$G$23+1/('ANALISI STATICA LINEARE'!$G$27*'ANALISI STATICA LINEARE'!$G$9)*(1-B503/'ANALISI STATICA LINEARE'!$G$23)),IF(B503&lt;'ANALISI STATICA LINEARE'!$G$24,'ANALISI STATICA LINEARE'!$G$18*'ANALISI STATICA LINEARE'!$G$21*'ANALISI STATICA LINEARE'!$G$27*'ANALISI STATICA LINEARE'!$G$9,IF(B503&lt;'ANALISI STATICA LINEARE'!$G$25,'ANALISI STATICA LINEARE'!$G$18*'ANALISI STATICA LINEARE'!$G$21*'ANALISI STATICA LINEARE'!$G$27*'ANALISI STATICA LINEARE'!$G$9*('ANALISI STATICA LINEARE'!$G$24/B503),'ANALISI STATICA LINEARE'!$G$18*'ANALISI STATICA LINEARE'!$G$21*'ANALISI STATICA LINEARE'!$G$27*'ANALISI STATICA LINEARE'!$G$9*(('ANALISI STATICA LINEARE'!$G$24*'ANALISI STATICA LINEARE'!$G$25)/B503^2))))</f>
        <v>3.0512199324619339E-2</v>
      </c>
      <c r="D503" s="15">
        <f>1/'ANALISI STATICA LINEARE'!$G$17*IF(B503&lt;'ANALISI STATICA LINEARE'!$G$23,'ANALISI STATICA LINEARE'!$G$18*'ANALISI STATICA LINEARE'!$G$21*'ANALISI STATICA LINEARE'!$G$28*'ANALISI STATICA LINEARE'!$G$9*(B503/'ANALISI STATICA LINEARE'!$G$23+1/('ANALISI STATICA LINEARE'!$G$28*'ANALISI STATICA LINEARE'!$G$9)*(1-B503/'ANALISI STATICA LINEARE'!$G$23)),IF(B503&lt;'ANALISI STATICA LINEARE'!$G$24,'ANALISI STATICA LINEARE'!$G$18*'ANALISI STATICA LINEARE'!$G$21*'ANALISI STATICA LINEARE'!$G$28*'ANALISI STATICA LINEARE'!$G$9,IF(B503&lt;'ANALISI STATICA LINEARE'!$G$25,'ANALISI STATICA LINEARE'!$G$18*'ANALISI STATICA LINEARE'!$G$21*'ANALISI STATICA LINEARE'!$G$28*'ANALISI STATICA LINEARE'!$G$9*('ANALISI STATICA LINEARE'!$G$24/B503),'ANALISI STATICA LINEARE'!$G$18*'ANALISI STATICA LINEARE'!$G$21*'ANALISI STATICA LINEARE'!$G$28*'ANALISI STATICA LINEARE'!$G$9*(('ANALISI STATICA LINEARE'!$G$24*'ANALISI STATICA LINEARE'!$G$25)/B503^2))))</f>
        <v>2.034146621641289E-2</v>
      </c>
      <c r="E503" s="4"/>
      <c r="F503" s="4"/>
      <c r="G503" s="4"/>
      <c r="H503" s="4"/>
      <c r="I503" s="4"/>
      <c r="J503" s="4"/>
      <c r="K503" s="4"/>
      <c r="L503" s="4"/>
      <c r="M503" s="4"/>
      <c r="N503" s="4"/>
    </row>
    <row r="504" spans="2:14" x14ac:dyDescent="0.25">
      <c r="B504" s="21">
        <f t="shared" si="7"/>
        <v>4.9299999999999393</v>
      </c>
      <c r="C504" s="15">
        <f>1/'ANALISI STATICA LINEARE'!$G$17*IF(B504&lt;'ANALISI STATICA LINEARE'!$G$23,'ANALISI STATICA LINEARE'!$G$18*'ANALISI STATICA LINEARE'!$G$21*'ANALISI STATICA LINEARE'!$G$27*'ANALISI STATICA LINEARE'!$G$9*(B504/'ANALISI STATICA LINEARE'!$G$23+1/('ANALISI STATICA LINEARE'!$G$27*'ANALISI STATICA LINEARE'!$G$9)*(1-B504/'ANALISI STATICA LINEARE'!$G$23)),IF(B504&lt;'ANALISI STATICA LINEARE'!$G$24,'ANALISI STATICA LINEARE'!$G$18*'ANALISI STATICA LINEARE'!$G$21*'ANALISI STATICA LINEARE'!$G$27*'ANALISI STATICA LINEARE'!$G$9,IF(B504&lt;'ANALISI STATICA LINEARE'!$G$25,'ANALISI STATICA LINEARE'!$G$18*'ANALISI STATICA LINEARE'!$G$21*'ANALISI STATICA LINEARE'!$G$27*'ANALISI STATICA LINEARE'!$G$9*('ANALISI STATICA LINEARE'!$G$24/B504),'ANALISI STATICA LINEARE'!$G$18*'ANALISI STATICA LINEARE'!$G$21*'ANALISI STATICA LINEARE'!$G$27*'ANALISI STATICA LINEARE'!$G$9*(('ANALISI STATICA LINEARE'!$G$24*'ANALISI STATICA LINEARE'!$G$25)/B504^2))))</f>
        <v>3.0388543122229075E-2</v>
      </c>
      <c r="D504" s="15">
        <f>1/'ANALISI STATICA LINEARE'!$G$17*IF(B504&lt;'ANALISI STATICA LINEARE'!$G$23,'ANALISI STATICA LINEARE'!$G$18*'ANALISI STATICA LINEARE'!$G$21*'ANALISI STATICA LINEARE'!$G$28*'ANALISI STATICA LINEARE'!$G$9*(B504/'ANALISI STATICA LINEARE'!$G$23+1/('ANALISI STATICA LINEARE'!$G$28*'ANALISI STATICA LINEARE'!$G$9)*(1-B504/'ANALISI STATICA LINEARE'!$G$23)),IF(B504&lt;'ANALISI STATICA LINEARE'!$G$24,'ANALISI STATICA LINEARE'!$G$18*'ANALISI STATICA LINEARE'!$G$21*'ANALISI STATICA LINEARE'!$G$28*'ANALISI STATICA LINEARE'!$G$9,IF(B504&lt;'ANALISI STATICA LINEARE'!$G$25,'ANALISI STATICA LINEARE'!$G$18*'ANALISI STATICA LINEARE'!$G$21*'ANALISI STATICA LINEARE'!$G$28*'ANALISI STATICA LINEARE'!$G$9*('ANALISI STATICA LINEARE'!$G$24/B504),'ANALISI STATICA LINEARE'!$G$18*'ANALISI STATICA LINEARE'!$G$21*'ANALISI STATICA LINEARE'!$G$28*'ANALISI STATICA LINEARE'!$G$9*(('ANALISI STATICA LINEARE'!$G$24*'ANALISI STATICA LINEARE'!$G$25)/B504^2))))</f>
        <v>2.0259028748152719E-2</v>
      </c>
      <c r="E504" s="4"/>
      <c r="F504" s="4"/>
      <c r="G504" s="4"/>
      <c r="H504" s="4"/>
      <c r="I504" s="4"/>
      <c r="J504" s="4"/>
      <c r="K504" s="4"/>
      <c r="L504" s="4"/>
      <c r="M504" s="4"/>
      <c r="N504" s="4"/>
    </row>
    <row r="505" spans="2:14" x14ac:dyDescent="0.25">
      <c r="B505" s="21">
        <f t="shared" si="7"/>
        <v>4.9399999999999391</v>
      </c>
      <c r="C505" s="15">
        <f>1/'ANALISI STATICA LINEARE'!$G$17*IF(B505&lt;'ANALISI STATICA LINEARE'!$G$23,'ANALISI STATICA LINEARE'!$G$18*'ANALISI STATICA LINEARE'!$G$21*'ANALISI STATICA LINEARE'!$G$27*'ANALISI STATICA LINEARE'!$G$9*(B505/'ANALISI STATICA LINEARE'!$G$23+1/('ANALISI STATICA LINEARE'!$G$27*'ANALISI STATICA LINEARE'!$G$9)*(1-B505/'ANALISI STATICA LINEARE'!$G$23)),IF(B505&lt;'ANALISI STATICA LINEARE'!$G$24,'ANALISI STATICA LINEARE'!$G$18*'ANALISI STATICA LINEARE'!$G$21*'ANALISI STATICA LINEARE'!$G$27*'ANALISI STATICA LINEARE'!$G$9,IF(B505&lt;'ANALISI STATICA LINEARE'!$G$25,'ANALISI STATICA LINEARE'!$G$18*'ANALISI STATICA LINEARE'!$G$21*'ANALISI STATICA LINEARE'!$G$27*'ANALISI STATICA LINEARE'!$G$9*('ANALISI STATICA LINEARE'!$G$24/B505),'ANALISI STATICA LINEARE'!$G$18*'ANALISI STATICA LINEARE'!$G$21*'ANALISI STATICA LINEARE'!$G$27*'ANALISI STATICA LINEARE'!$G$9*(('ANALISI STATICA LINEARE'!$G$24*'ANALISI STATICA LINEARE'!$G$25)/B505^2))))</f>
        <v>3.0265637108109689E-2</v>
      </c>
      <c r="D505" s="15">
        <f>1/'ANALISI STATICA LINEARE'!$G$17*IF(B505&lt;'ANALISI STATICA LINEARE'!$G$23,'ANALISI STATICA LINEARE'!$G$18*'ANALISI STATICA LINEARE'!$G$21*'ANALISI STATICA LINEARE'!$G$28*'ANALISI STATICA LINEARE'!$G$9*(B505/'ANALISI STATICA LINEARE'!$G$23+1/('ANALISI STATICA LINEARE'!$G$28*'ANALISI STATICA LINEARE'!$G$9)*(1-B505/'ANALISI STATICA LINEARE'!$G$23)),IF(B505&lt;'ANALISI STATICA LINEARE'!$G$24,'ANALISI STATICA LINEARE'!$G$18*'ANALISI STATICA LINEARE'!$G$21*'ANALISI STATICA LINEARE'!$G$28*'ANALISI STATICA LINEARE'!$G$9,IF(B505&lt;'ANALISI STATICA LINEARE'!$G$25,'ANALISI STATICA LINEARE'!$G$18*'ANALISI STATICA LINEARE'!$G$21*'ANALISI STATICA LINEARE'!$G$28*'ANALISI STATICA LINEARE'!$G$9*('ANALISI STATICA LINEARE'!$G$24/B505),'ANALISI STATICA LINEARE'!$G$18*'ANALISI STATICA LINEARE'!$G$21*'ANALISI STATICA LINEARE'!$G$28*'ANALISI STATICA LINEARE'!$G$9*(('ANALISI STATICA LINEARE'!$G$24*'ANALISI STATICA LINEARE'!$G$25)/B505^2))))</f>
        <v>2.017709140540646E-2</v>
      </c>
      <c r="E505" s="4"/>
      <c r="F505" s="4"/>
      <c r="G505" s="4"/>
      <c r="H505" s="4"/>
      <c r="I505" s="4"/>
      <c r="J505" s="4"/>
      <c r="K505" s="4"/>
      <c r="L505" s="4"/>
      <c r="M505" s="4"/>
      <c r="N505" s="4"/>
    </row>
    <row r="506" spans="2:14" x14ac:dyDescent="0.25">
      <c r="B506" s="21">
        <f t="shared" si="7"/>
        <v>4.9499999999999389</v>
      </c>
      <c r="C506" s="15">
        <f>1/'ANALISI STATICA LINEARE'!$G$17*IF(B506&lt;'ANALISI STATICA LINEARE'!$G$23,'ANALISI STATICA LINEARE'!$G$18*'ANALISI STATICA LINEARE'!$G$21*'ANALISI STATICA LINEARE'!$G$27*'ANALISI STATICA LINEARE'!$G$9*(B506/'ANALISI STATICA LINEARE'!$G$23+1/('ANALISI STATICA LINEARE'!$G$27*'ANALISI STATICA LINEARE'!$G$9)*(1-B506/'ANALISI STATICA LINEARE'!$G$23)),IF(B506&lt;'ANALISI STATICA LINEARE'!$G$24,'ANALISI STATICA LINEARE'!$G$18*'ANALISI STATICA LINEARE'!$G$21*'ANALISI STATICA LINEARE'!$G$27*'ANALISI STATICA LINEARE'!$G$9,IF(B506&lt;'ANALISI STATICA LINEARE'!$G$25,'ANALISI STATICA LINEARE'!$G$18*'ANALISI STATICA LINEARE'!$G$21*'ANALISI STATICA LINEARE'!$G$27*'ANALISI STATICA LINEARE'!$G$9*('ANALISI STATICA LINEARE'!$G$24/B506),'ANALISI STATICA LINEARE'!$G$18*'ANALISI STATICA LINEARE'!$G$21*'ANALISI STATICA LINEARE'!$G$27*'ANALISI STATICA LINEARE'!$G$9*(('ANALISI STATICA LINEARE'!$G$24*'ANALISI STATICA LINEARE'!$G$25)/B506^2))))</f>
        <v>3.0143475226261228E-2</v>
      </c>
      <c r="D506" s="15">
        <f>1/'ANALISI STATICA LINEARE'!$G$17*IF(B506&lt;'ANALISI STATICA LINEARE'!$G$23,'ANALISI STATICA LINEARE'!$G$18*'ANALISI STATICA LINEARE'!$G$21*'ANALISI STATICA LINEARE'!$G$28*'ANALISI STATICA LINEARE'!$G$9*(B506/'ANALISI STATICA LINEARE'!$G$23+1/('ANALISI STATICA LINEARE'!$G$28*'ANALISI STATICA LINEARE'!$G$9)*(1-B506/'ANALISI STATICA LINEARE'!$G$23)),IF(B506&lt;'ANALISI STATICA LINEARE'!$G$24,'ANALISI STATICA LINEARE'!$G$18*'ANALISI STATICA LINEARE'!$G$21*'ANALISI STATICA LINEARE'!$G$28*'ANALISI STATICA LINEARE'!$G$9,IF(B506&lt;'ANALISI STATICA LINEARE'!$G$25,'ANALISI STATICA LINEARE'!$G$18*'ANALISI STATICA LINEARE'!$G$21*'ANALISI STATICA LINEARE'!$G$28*'ANALISI STATICA LINEARE'!$G$9*('ANALISI STATICA LINEARE'!$G$24/B506),'ANALISI STATICA LINEARE'!$G$18*'ANALISI STATICA LINEARE'!$G$21*'ANALISI STATICA LINEARE'!$G$28*'ANALISI STATICA LINEARE'!$G$9*(('ANALISI STATICA LINEARE'!$G$24*'ANALISI STATICA LINEARE'!$G$25)/B506^2))))</f>
        <v>2.0095650150840819E-2</v>
      </c>
      <c r="E506" s="4"/>
      <c r="F506" s="4"/>
      <c r="G506" s="4"/>
      <c r="H506" s="4"/>
      <c r="I506" s="4"/>
      <c r="J506" s="4"/>
      <c r="K506" s="4"/>
      <c r="L506" s="4"/>
      <c r="M506" s="4"/>
      <c r="N506" s="4"/>
    </row>
    <row r="507" spans="2:14" x14ac:dyDescent="0.25">
      <c r="B507" s="21">
        <f t="shared" si="7"/>
        <v>4.9599999999999387</v>
      </c>
      <c r="C507" s="15">
        <f>1/'ANALISI STATICA LINEARE'!$G$17*IF(B507&lt;'ANALISI STATICA LINEARE'!$G$23,'ANALISI STATICA LINEARE'!$G$18*'ANALISI STATICA LINEARE'!$G$21*'ANALISI STATICA LINEARE'!$G$27*'ANALISI STATICA LINEARE'!$G$9*(B507/'ANALISI STATICA LINEARE'!$G$23+1/('ANALISI STATICA LINEARE'!$G$27*'ANALISI STATICA LINEARE'!$G$9)*(1-B507/'ANALISI STATICA LINEARE'!$G$23)),IF(B507&lt;'ANALISI STATICA LINEARE'!$G$24,'ANALISI STATICA LINEARE'!$G$18*'ANALISI STATICA LINEARE'!$G$21*'ANALISI STATICA LINEARE'!$G$27*'ANALISI STATICA LINEARE'!$G$9,IF(B507&lt;'ANALISI STATICA LINEARE'!$G$25,'ANALISI STATICA LINEARE'!$G$18*'ANALISI STATICA LINEARE'!$G$21*'ANALISI STATICA LINEARE'!$G$27*'ANALISI STATICA LINEARE'!$G$9*('ANALISI STATICA LINEARE'!$G$24/B507),'ANALISI STATICA LINEARE'!$G$18*'ANALISI STATICA LINEARE'!$G$21*'ANALISI STATICA LINEARE'!$G$27*'ANALISI STATICA LINEARE'!$G$9*(('ANALISI STATICA LINEARE'!$G$24*'ANALISI STATICA LINEARE'!$G$25)/B507^2))))</f>
        <v>3.0022051481670531E-2</v>
      </c>
      <c r="D507" s="15">
        <f>1/'ANALISI STATICA LINEARE'!$G$17*IF(B507&lt;'ANALISI STATICA LINEARE'!$G$23,'ANALISI STATICA LINEARE'!$G$18*'ANALISI STATICA LINEARE'!$G$21*'ANALISI STATICA LINEARE'!$G$28*'ANALISI STATICA LINEARE'!$G$9*(B507/'ANALISI STATICA LINEARE'!$G$23+1/('ANALISI STATICA LINEARE'!$G$28*'ANALISI STATICA LINEARE'!$G$9)*(1-B507/'ANALISI STATICA LINEARE'!$G$23)),IF(B507&lt;'ANALISI STATICA LINEARE'!$G$24,'ANALISI STATICA LINEARE'!$G$18*'ANALISI STATICA LINEARE'!$G$21*'ANALISI STATICA LINEARE'!$G$28*'ANALISI STATICA LINEARE'!$G$9,IF(B507&lt;'ANALISI STATICA LINEARE'!$G$25,'ANALISI STATICA LINEARE'!$G$18*'ANALISI STATICA LINEARE'!$G$21*'ANALISI STATICA LINEARE'!$G$28*'ANALISI STATICA LINEARE'!$G$9*('ANALISI STATICA LINEARE'!$G$24/B507),'ANALISI STATICA LINEARE'!$G$18*'ANALISI STATICA LINEARE'!$G$21*'ANALISI STATICA LINEARE'!$G$28*'ANALISI STATICA LINEARE'!$G$9*(('ANALISI STATICA LINEARE'!$G$24*'ANALISI STATICA LINEARE'!$G$25)/B507^2))))</f>
        <v>2.001470098778035E-2</v>
      </c>
      <c r="E507" s="4"/>
      <c r="F507" s="4"/>
      <c r="G507" s="4"/>
      <c r="H507" s="4"/>
      <c r="I507" s="4"/>
      <c r="J507" s="4"/>
      <c r="K507" s="4"/>
      <c r="L507" s="4"/>
      <c r="M507" s="4"/>
      <c r="N507" s="4"/>
    </row>
    <row r="508" spans="2:14" x14ac:dyDescent="0.25">
      <c r="B508" s="21">
        <f t="shared" si="7"/>
        <v>4.9699999999999385</v>
      </c>
      <c r="C508" s="15">
        <f>1/'ANALISI STATICA LINEARE'!$G$17*IF(B508&lt;'ANALISI STATICA LINEARE'!$G$23,'ANALISI STATICA LINEARE'!$G$18*'ANALISI STATICA LINEARE'!$G$21*'ANALISI STATICA LINEARE'!$G$27*'ANALISI STATICA LINEARE'!$G$9*(B508/'ANALISI STATICA LINEARE'!$G$23+1/('ANALISI STATICA LINEARE'!$G$27*'ANALISI STATICA LINEARE'!$G$9)*(1-B508/'ANALISI STATICA LINEARE'!$G$23)),IF(B508&lt;'ANALISI STATICA LINEARE'!$G$24,'ANALISI STATICA LINEARE'!$G$18*'ANALISI STATICA LINEARE'!$G$21*'ANALISI STATICA LINEARE'!$G$27*'ANALISI STATICA LINEARE'!$G$9,IF(B508&lt;'ANALISI STATICA LINEARE'!$G$25,'ANALISI STATICA LINEARE'!$G$18*'ANALISI STATICA LINEARE'!$G$21*'ANALISI STATICA LINEARE'!$G$27*'ANALISI STATICA LINEARE'!$G$9*('ANALISI STATICA LINEARE'!$G$24/B508),'ANALISI STATICA LINEARE'!$G$18*'ANALISI STATICA LINEARE'!$G$21*'ANALISI STATICA LINEARE'!$G$27*'ANALISI STATICA LINEARE'!$G$9*(('ANALISI STATICA LINEARE'!$G$24*'ANALISI STATICA LINEARE'!$G$25)/B508^2))))</f>
        <v>2.9901359939575704E-2</v>
      </c>
      <c r="D508" s="15">
        <f>1/'ANALISI STATICA LINEARE'!$G$17*IF(B508&lt;'ANALISI STATICA LINEARE'!$G$23,'ANALISI STATICA LINEARE'!$G$18*'ANALISI STATICA LINEARE'!$G$21*'ANALISI STATICA LINEARE'!$G$28*'ANALISI STATICA LINEARE'!$G$9*(B508/'ANALISI STATICA LINEARE'!$G$23+1/('ANALISI STATICA LINEARE'!$G$28*'ANALISI STATICA LINEARE'!$G$9)*(1-B508/'ANALISI STATICA LINEARE'!$G$23)),IF(B508&lt;'ANALISI STATICA LINEARE'!$G$24,'ANALISI STATICA LINEARE'!$G$18*'ANALISI STATICA LINEARE'!$G$21*'ANALISI STATICA LINEARE'!$G$28*'ANALISI STATICA LINEARE'!$G$9,IF(B508&lt;'ANALISI STATICA LINEARE'!$G$25,'ANALISI STATICA LINEARE'!$G$18*'ANALISI STATICA LINEARE'!$G$21*'ANALISI STATICA LINEARE'!$G$28*'ANALISI STATICA LINEARE'!$G$9*('ANALISI STATICA LINEARE'!$G$24/B508),'ANALISI STATICA LINEARE'!$G$18*'ANALISI STATICA LINEARE'!$G$21*'ANALISI STATICA LINEARE'!$G$28*'ANALISI STATICA LINEARE'!$G$9*(('ANALISI STATICA LINEARE'!$G$24*'ANALISI STATICA LINEARE'!$G$25)/B508^2))))</f>
        <v>1.9934239959717135E-2</v>
      </c>
      <c r="E508" s="4"/>
      <c r="F508" s="4"/>
      <c r="G508" s="4"/>
      <c r="H508" s="4"/>
      <c r="I508" s="4"/>
      <c r="J508" s="4"/>
      <c r="K508" s="4"/>
      <c r="L508" s="4"/>
      <c r="M508" s="4"/>
      <c r="N508" s="4"/>
    </row>
    <row r="509" spans="2:14" x14ac:dyDescent="0.25">
      <c r="B509" s="21">
        <f t="shared" si="7"/>
        <v>4.9799999999999383</v>
      </c>
      <c r="C509" s="15">
        <f>1/'ANALISI STATICA LINEARE'!$G$17*IF(B509&lt;'ANALISI STATICA LINEARE'!$G$23,'ANALISI STATICA LINEARE'!$G$18*'ANALISI STATICA LINEARE'!$G$21*'ANALISI STATICA LINEARE'!$G$27*'ANALISI STATICA LINEARE'!$G$9*(B509/'ANALISI STATICA LINEARE'!$G$23+1/('ANALISI STATICA LINEARE'!$G$27*'ANALISI STATICA LINEARE'!$G$9)*(1-B509/'ANALISI STATICA LINEARE'!$G$23)),IF(B509&lt;'ANALISI STATICA LINEARE'!$G$24,'ANALISI STATICA LINEARE'!$G$18*'ANALISI STATICA LINEARE'!$G$21*'ANALISI STATICA LINEARE'!$G$27*'ANALISI STATICA LINEARE'!$G$9,IF(B509&lt;'ANALISI STATICA LINEARE'!$G$25,'ANALISI STATICA LINEARE'!$G$18*'ANALISI STATICA LINEARE'!$G$21*'ANALISI STATICA LINEARE'!$G$27*'ANALISI STATICA LINEARE'!$G$9*('ANALISI STATICA LINEARE'!$G$24/B509),'ANALISI STATICA LINEARE'!$G$18*'ANALISI STATICA LINEARE'!$G$21*'ANALISI STATICA LINEARE'!$G$27*'ANALISI STATICA LINEARE'!$G$9*(('ANALISI STATICA LINEARE'!$G$24*'ANALISI STATICA LINEARE'!$G$25)/B509^2))))</f>
        <v>2.9781394724740957E-2</v>
      </c>
      <c r="D509" s="15">
        <f>1/'ANALISI STATICA LINEARE'!$G$17*IF(B509&lt;'ANALISI STATICA LINEARE'!$G$23,'ANALISI STATICA LINEARE'!$G$18*'ANALISI STATICA LINEARE'!$G$21*'ANALISI STATICA LINEARE'!$G$28*'ANALISI STATICA LINEARE'!$G$9*(B509/'ANALISI STATICA LINEARE'!$G$23+1/('ANALISI STATICA LINEARE'!$G$28*'ANALISI STATICA LINEARE'!$G$9)*(1-B509/'ANALISI STATICA LINEARE'!$G$23)),IF(B509&lt;'ANALISI STATICA LINEARE'!$G$24,'ANALISI STATICA LINEARE'!$G$18*'ANALISI STATICA LINEARE'!$G$21*'ANALISI STATICA LINEARE'!$G$28*'ANALISI STATICA LINEARE'!$G$9,IF(B509&lt;'ANALISI STATICA LINEARE'!$G$25,'ANALISI STATICA LINEARE'!$G$18*'ANALISI STATICA LINEARE'!$G$21*'ANALISI STATICA LINEARE'!$G$28*'ANALISI STATICA LINEARE'!$G$9*('ANALISI STATICA LINEARE'!$G$24/B509),'ANALISI STATICA LINEARE'!$G$18*'ANALISI STATICA LINEARE'!$G$21*'ANALISI STATICA LINEARE'!$G$28*'ANALISI STATICA LINEARE'!$G$9*(('ANALISI STATICA LINEARE'!$G$24*'ANALISI STATICA LINEARE'!$G$25)/B509^2))))</f>
        <v>1.9854263149827304E-2</v>
      </c>
      <c r="E509" s="4"/>
      <c r="F509" s="4"/>
      <c r="G509" s="4"/>
      <c r="H509" s="4"/>
      <c r="I509" s="4"/>
      <c r="J509" s="4"/>
      <c r="K509" s="4"/>
      <c r="L509" s="4"/>
      <c r="M509" s="4"/>
      <c r="N509" s="4"/>
    </row>
    <row r="510" spans="2:14" x14ac:dyDescent="0.25">
      <c r="B510" s="21">
        <f t="shared" si="7"/>
        <v>4.989999999999938</v>
      </c>
      <c r="C510" s="15">
        <f>1/'ANALISI STATICA LINEARE'!$G$17*IF(B510&lt;'ANALISI STATICA LINEARE'!$G$23,'ANALISI STATICA LINEARE'!$G$18*'ANALISI STATICA LINEARE'!$G$21*'ANALISI STATICA LINEARE'!$G$27*'ANALISI STATICA LINEARE'!$G$9*(B510/'ANALISI STATICA LINEARE'!$G$23+1/('ANALISI STATICA LINEARE'!$G$27*'ANALISI STATICA LINEARE'!$G$9)*(1-B510/'ANALISI STATICA LINEARE'!$G$23)),IF(B510&lt;'ANALISI STATICA LINEARE'!$G$24,'ANALISI STATICA LINEARE'!$G$18*'ANALISI STATICA LINEARE'!$G$21*'ANALISI STATICA LINEARE'!$G$27*'ANALISI STATICA LINEARE'!$G$9,IF(B510&lt;'ANALISI STATICA LINEARE'!$G$25,'ANALISI STATICA LINEARE'!$G$18*'ANALISI STATICA LINEARE'!$G$21*'ANALISI STATICA LINEARE'!$G$27*'ANALISI STATICA LINEARE'!$G$9*('ANALISI STATICA LINEARE'!$G$24/B510),'ANALISI STATICA LINEARE'!$G$18*'ANALISI STATICA LINEARE'!$G$21*'ANALISI STATICA LINEARE'!$G$27*'ANALISI STATICA LINEARE'!$G$9*(('ANALISI STATICA LINEARE'!$G$24*'ANALISI STATICA LINEARE'!$G$25)/B510^2))))</f>
        <v>2.9662150020741511E-2</v>
      </c>
      <c r="D510" s="15">
        <f>1/'ANALISI STATICA LINEARE'!$G$17*IF(B510&lt;'ANALISI STATICA LINEARE'!$G$23,'ANALISI STATICA LINEARE'!$G$18*'ANALISI STATICA LINEARE'!$G$21*'ANALISI STATICA LINEARE'!$G$28*'ANALISI STATICA LINEARE'!$G$9*(B510/'ANALISI STATICA LINEARE'!$G$23+1/('ANALISI STATICA LINEARE'!$G$28*'ANALISI STATICA LINEARE'!$G$9)*(1-B510/'ANALISI STATICA LINEARE'!$G$23)),IF(B510&lt;'ANALISI STATICA LINEARE'!$G$24,'ANALISI STATICA LINEARE'!$G$18*'ANALISI STATICA LINEARE'!$G$21*'ANALISI STATICA LINEARE'!$G$28*'ANALISI STATICA LINEARE'!$G$9,IF(B510&lt;'ANALISI STATICA LINEARE'!$G$25,'ANALISI STATICA LINEARE'!$G$18*'ANALISI STATICA LINEARE'!$G$21*'ANALISI STATICA LINEARE'!$G$28*'ANALISI STATICA LINEARE'!$G$9*('ANALISI STATICA LINEARE'!$G$24/B510),'ANALISI STATICA LINEARE'!$G$18*'ANALISI STATICA LINEARE'!$G$21*'ANALISI STATICA LINEARE'!$G$28*'ANALISI STATICA LINEARE'!$G$9*(('ANALISI STATICA LINEARE'!$G$24*'ANALISI STATICA LINEARE'!$G$25)/B510^2))))</f>
        <v>1.9774766680494341E-2</v>
      </c>
      <c r="E510" s="4"/>
      <c r="F510" s="4"/>
      <c r="G510" s="4"/>
      <c r="H510" s="4"/>
      <c r="I510" s="4"/>
      <c r="J510" s="4"/>
      <c r="K510" s="4"/>
      <c r="L510" s="4"/>
      <c r="M510" s="4"/>
      <c r="N510" s="4"/>
    </row>
    <row r="511" spans="2:14" x14ac:dyDescent="0.25">
      <c r="B511" s="21">
        <f t="shared" si="7"/>
        <v>4.9999999999999378</v>
      </c>
      <c r="C511" s="15">
        <f>1/'ANALISI STATICA LINEARE'!$G$17*IF(B511&lt;'ANALISI STATICA LINEARE'!$G$23,'ANALISI STATICA LINEARE'!$G$18*'ANALISI STATICA LINEARE'!$G$21*'ANALISI STATICA LINEARE'!$G$27*'ANALISI STATICA LINEARE'!$G$9*(B511/'ANALISI STATICA LINEARE'!$G$23+1/('ANALISI STATICA LINEARE'!$G$27*'ANALISI STATICA LINEARE'!$G$9)*(1-B511/'ANALISI STATICA LINEARE'!$G$23)),IF(B511&lt;'ANALISI STATICA LINEARE'!$G$24,'ANALISI STATICA LINEARE'!$G$18*'ANALISI STATICA LINEARE'!$G$21*'ANALISI STATICA LINEARE'!$G$27*'ANALISI STATICA LINEARE'!$G$9,IF(B511&lt;'ANALISI STATICA LINEARE'!$G$25,'ANALISI STATICA LINEARE'!$G$18*'ANALISI STATICA LINEARE'!$G$21*'ANALISI STATICA LINEARE'!$G$27*'ANALISI STATICA LINEARE'!$G$9*('ANALISI STATICA LINEARE'!$G$24/B511),'ANALISI STATICA LINEARE'!$G$18*'ANALISI STATICA LINEARE'!$G$21*'ANALISI STATICA LINEARE'!$G$27*'ANALISI STATICA LINEARE'!$G$9*(('ANALISI STATICA LINEARE'!$G$24*'ANALISI STATICA LINEARE'!$G$25)/B511^2))))</f>
        <v>2.9543620069258626E-2</v>
      </c>
      <c r="D511" s="15">
        <f>1/'ANALISI STATICA LINEARE'!$G$17*IF(B511&lt;'ANALISI STATICA LINEARE'!$G$23,'ANALISI STATICA LINEARE'!$G$18*'ANALISI STATICA LINEARE'!$G$21*'ANALISI STATICA LINEARE'!$G$28*'ANALISI STATICA LINEARE'!$G$9*(B511/'ANALISI STATICA LINEARE'!$G$23+1/('ANALISI STATICA LINEARE'!$G$28*'ANALISI STATICA LINEARE'!$G$9)*(1-B511/'ANALISI STATICA LINEARE'!$G$23)),IF(B511&lt;'ANALISI STATICA LINEARE'!$G$24,'ANALISI STATICA LINEARE'!$G$18*'ANALISI STATICA LINEARE'!$G$21*'ANALISI STATICA LINEARE'!$G$28*'ANALISI STATICA LINEARE'!$G$9,IF(B511&lt;'ANALISI STATICA LINEARE'!$G$25,'ANALISI STATICA LINEARE'!$G$18*'ANALISI STATICA LINEARE'!$G$21*'ANALISI STATICA LINEARE'!$G$28*'ANALISI STATICA LINEARE'!$G$9*('ANALISI STATICA LINEARE'!$G$24/B511),'ANALISI STATICA LINEARE'!$G$18*'ANALISI STATICA LINEARE'!$G$21*'ANALISI STATICA LINEARE'!$G$28*'ANALISI STATICA LINEARE'!$G$9*(('ANALISI STATICA LINEARE'!$G$24*'ANALISI STATICA LINEARE'!$G$25)/B511^2))))</f>
        <v>1.9695746712839083E-2</v>
      </c>
      <c r="E511" s="4"/>
      <c r="F511" s="4"/>
      <c r="G511" s="4"/>
      <c r="H511" s="4"/>
      <c r="I511" s="4"/>
      <c r="J511" s="4"/>
      <c r="K511" s="4"/>
      <c r="L511" s="4"/>
      <c r="M511" s="4"/>
      <c r="N511" s="4"/>
    </row>
    <row r="512" spans="2:14" x14ac:dyDescent="0.25">
      <c r="B512" s="23"/>
      <c r="C512" s="23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</row>
    <row r="513" spans="2:14" x14ac:dyDescent="0.25">
      <c r="B513" s="23"/>
      <c r="C513" s="23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</row>
    <row r="514" spans="2:14" x14ac:dyDescent="0.25">
      <c r="B514" s="23"/>
      <c r="C514" s="23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</row>
    <row r="515" spans="2:14" x14ac:dyDescent="0.25">
      <c r="B515" s="23"/>
      <c r="C515" s="23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</row>
    <row r="516" spans="2:14" x14ac:dyDescent="0.25">
      <c r="B516" s="23"/>
      <c r="C516" s="23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</row>
    <row r="517" spans="2:14" x14ac:dyDescent="0.25">
      <c r="B517" s="23"/>
      <c r="C517" s="23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</row>
    <row r="518" spans="2:14" x14ac:dyDescent="0.25">
      <c r="B518" s="23"/>
      <c r="C518" s="23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</row>
    <row r="519" spans="2:14" x14ac:dyDescent="0.25">
      <c r="B519" s="23"/>
      <c r="C519" s="23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</row>
    <row r="520" spans="2:14" x14ac:dyDescent="0.25">
      <c r="B520" s="23"/>
      <c r="C520" s="23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</row>
    <row r="521" spans="2:14" x14ac:dyDescent="0.25">
      <c r="B521" s="23"/>
      <c r="C521" s="23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</row>
    <row r="522" spans="2:14" x14ac:dyDescent="0.25">
      <c r="B522" s="23"/>
      <c r="C522" s="23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</row>
    <row r="523" spans="2:14" x14ac:dyDescent="0.25">
      <c r="B523" s="23"/>
      <c r="C523" s="23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</row>
    <row r="524" spans="2:14" x14ac:dyDescent="0.25">
      <c r="B524" s="23"/>
      <c r="C524" s="23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</row>
    <row r="525" spans="2:14" x14ac:dyDescent="0.25">
      <c r="B525" s="23"/>
      <c r="C525" s="23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</row>
    <row r="526" spans="2:14" x14ac:dyDescent="0.25">
      <c r="B526" s="23"/>
      <c r="C526" s="23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</row>
    <row r="527" spans="2:14" x14ac:dyDescent="0.25">
      <c r="B527" s="23"/>
      <c r="C527" s="23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</row>
    <row r="528" spans="2:14" x14ac:dyDescent="0.25">
      <c r="B528" s="23"/>
      <c r="C528" s="23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</row>
    <row r="529" spans="2:14" x14ac:dyDescent="0.25">
      <c r="B529" s="23"/>
      <c r="C529" s="23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</row>
    <row r="530" spans="2:14" x14ac:dyDescent="0.25">
      <c r="B530" s="23"/>
      <c r="C530" s="23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</row>
    <row r="531" spans="2:14" x14ac:dyDescent="0.25">
      <c r="B531" s="23"/>
      <c r="C531" s="23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</row>
    <row r="532" spans="2:14" x14ac:dyDescent="0.25">
      <c r="B532" s="23"/>
      <c r="C532" s="23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</row>
    <row r="533" spans="2:14" x14ac:dyDescent="0.25">
      <c r="B533" s="23"/>
      <c r="C533" s="23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</row>
    <row r="534" spans="2:14" x14ac:dyDescent="0.25">
      <c r="B534" s="23"/>
      <c r="C534" s="23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</row>
    <row r="535" spans="2:14" x14ac:dyDescent="0.25">
      <c r="B535" s="23"/>
      <c r="C535" s="23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</row>
    <row r="536" spans="2:14" x14ac:dyDescent="0.25">
      <c r="B536" s="23"/>
      <c r="C536" s="23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</row>
    <row r="537" spans="2:14" x14ac:dyDescent="0.25">
      <c r="B537" s="23"/>
      <c r="C537" s="23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</row>
    <row r="538" spans="2:14" x14ac:dyDescent="0.25">
      <c r="B538" s="23"/>
      <c r="C538" s="23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</row>
    <row r="539" spans="2:14" x14ac:dyDescent="0.25">
      <c r="B539" s="23"/>
      <c r="C539" s="23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</row>
    <row r="540" spans="2:14" x14ac:dyDescent="0.25">
      <c r="B540" s="23"/>
      <c r="C540" s="23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</row>
    <row r="541" spans="2:14" x14ac:dyDescent="0.25">
      <c r="B541" s="23"/>
      <c r="C541" s="23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</row>
    <row r="542" spans="2:14" x14ac:dyDescent="0.25">
      <c r="B542" s="23"/>
      <c r="C542" s="23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</row>
    <row r="543" spans="2:14" x14ac:dyDescent="0.25">
      <c r="B543" s="23"/>
      <c r="C543" s="23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</row>
    <row r="544" spans="2:14" x14ac:dyDescent="0.25">
      <c r="B544" s="23"/>
      <c r="C544" s="23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</row>
    <row r="545" spans="2:14" x14ac:dyDescent="0.25">
      <c r="B545" s="23"/>
      <c r="C545" s="23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</row>
    <row r="546" spans="2:14" x14ac:dyDescent="0.25">
      <c r="B546" s="23"/>
      <c r="C546" s="23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</row>
    <row r="547" spans="2:14" x14ac:dyDescent="0.25">
      <c r="B547" s="23"/>
      <c r="C547" s="23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</row>
    <row r="548" spans="2:14" x14ac:dyDescent="0.25">
      <c r="B548" s="23"/>
      <c r="C548" s="23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</row>
    <row r="549" spans="2:14" x14ac:dyDescent="0.25">
      <c r="B549" s="23"/>
      <c r="C549" s="23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</row>
    <row r="550" spans="2:14" x14ac:dyDescent="0.25">
      <c r="B550" s="23"/>
      <c r="C550" s="23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</row>
    <row r="551" spans="2:14" x14ac:dyDescent="0.25">
      <c r="B551" s="23"/>
      <c r="C551" s="23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</row>
    <row r="552" spans="2:14" x14ac:dyDescent="0.25">
      <c r="B552" s="23"/>
      <c r="C552" s="23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</row>
    <row r="553" spans="2:14" x14ac:dyDescent="0.25">
      <c r="B553" s="23"/>
      <c r="C553" s="23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</row>
    <row r="554" spans="2:14" x14ac:dyDescent="0.25">
      <c r="B554" s="23"/>
      <c r="C554" s="23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</row>
    <row r="555" spans="2:14" x14ac:dyDescent="0.25">
      <c r="B555" s="23"/>
      <c r="C555" s="23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</row>
    <row r="556" spans="2:14" x14ac:dyDescent="0.25">
      <c r="B556" s="23"/>
      <c r="C556" s="23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</row>
    <row r="557" spans="2:14" x14ac:dyDescent="0.25">
      <c r="B557" s="23"/>
      <c r="C557" s="23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</row>
    <row r="558" spans="2:14" x14ac:dyDescent="0.25">
      <c r="B558" s="23"/>
      <c r="C558" s="23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</row>
    <row r="559" spans="2:14" x14ac:dyDescent="0.25">
      <c r="B559" s="23"/>
      <c r="C559" s="23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</row>
    <row r="560" spans="2:14" x14ac:dyDescent="0.25">
      <c r="B560" s="23"/>
      <c r="C560" s="23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</row>
    <row r="561" spans="2:14" x14ac:dyDescent="0.25">
      <c r="B561" s="23"/>
      <c r="C561" s="23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</row>
    <row r="562" spans="2:14" x14ac:dyDescent="0.25">
      <c r="B562" s="23"/>
      <c r="C562" s="23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</row>
    <row r="563" spans="2:14" x14ac:dyDescent="0.25">
      <c r="B563" s="23"/>
      <c r="C563" s="23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</row>
    <row r="564" spans="2:14" x14ac:dyDescent="0.25">
      <c r="B564" s="23"/>
      <c r="C564" s="23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</row>
    <row r="565" spans="2:14" x14ac:dyDescent="0.25">
      <c r="B565" s="23"/>
      <c r="C565" s="23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</row>
    <row r="566" spans="2:14" x14ac:dyDescent="0.25">
      <c r="B566" s="23"/>
      <c r="C566" s="23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</row>
    <row r="567" spans="2:14" x14ac:dyDescent="0.25">
      <c r="B567" s="23"/>
      <c r="C567" s="23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</row>
    <row r="568" spans="2:14" x14ac:dyDescent="0.25">
      <c r="B568" s="23"/>
      <c r="C568" s="23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</row>
    <row r="569" spans="2:14" x14ac:dyDescent="0.25">
      <c r="B569" s="23"/>
      <c r="C569" s="23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</row>
    <row r="570" spans="2:14" x14ac:dyDescent="0.25">
      <c r="B570" s="23"/>
      <c r="C570" s="23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</row>
    <row r="571" spans="2:14" x14ac:dyDescent="0.25">
      <c r="B571" s="23"/>
      <c r="C571" s="23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</row>
    <row r="572" spans="2:14" x14ac:dyDescent="0.25">
      <c r="B572" s="23"/>
      <c r="C572" s="23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</row>
    <row r="573" spans="2:14" x14ac:dyDescent="0.25">
      <c r="B573" s="23"/>
      <c r="C573" s="23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</row>
    <row r="574" spans="2:14" x14ac:dyDescent="0.25">
      <c r="B574" s="23"/>
      <c r="C574" s="23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</row>
    <row r="575" spans="2:14" x14ac:dyDescent="0.25">
      <c r="B575" s="23"/>
      <c r="C575" s="23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</row>
    <row r="576" spans="2:14" x14ac:dyDescent="0.25">
      <c r="B576" s="23"/>
      <c r="C576" s="23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</row>
    <row r="577" spans="2:14" x14ac:dyDescent="0.25">
      <c r="B577" s="23"/>
      <c r="C577" s="23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</row>
    <row r="578" spans="2:14" x14ac:dyDescent="0.25">
      <c r="B578" s="23"/>
      <c r="C578" s="23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</row>
    <row r="579" spans="2:14" x14ac:dyDescent="0.25">
      <c r="B579" s="23"/>
      <c r="C579" s="23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</row>
    <row r="580" spans="2:14" x14ac:dyDescent="0.25">
      <c r="B580" s="23"/>
      <c r="C580" s="23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</row>
    <row r="581" spans="2:14" x14ac:dyDescent="0.25">
      <c r="B581" s="23"/>
      <c r="C581" s="23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</row>
    <row r="582" spans="2:14" x14ac:dyDescent="0.25">
      <c r="B582" s="23"/>
      <c r="C582" s="23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</row>
    <row r="583" spans="2:14" x14ac:dyDescent="0.25">
      <c r="B583" s="23"/>
      <c r="C583" s="23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</row>
    <row r="584" spans="2:14" x14ac:dyDescent="0.25">
      <c r="B584" s="23"/>
      <c r="C584" s="23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</row>
    <row r="585" spans="2:14" x14ac:dyDescent="0.25">
      <c r="B585" s="23"/>
      <c r="C585" s="23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</row>
    <row r="586" spans="2:14" x14ac:dyDescent="0.25">
      <c r="B586" s="23"/>
      <c r="C586" s="23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</row>
    <row r="587" spans="2:14" x14ac:dyDescent="0.25">
      <c r="B587" s="23"/>
      <c r="C587" s="23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</row>
    <row r="588" spans="2:14" x14ac:dyDescent="0.25">
      <c r="B588" s="23"/>
      <c r="C588" s="23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</row>
    <row r="589" spans="2:14" x14ac:dyDescent="0.25">
      <c r="B589" s="23"/>
      <c r="C589" s="23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</row>
    <row r="590" spans="2:14" x14ac:dyDescent="0.25">
      <c r="B590" s="23"/>
      <c r="C590" s="23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</row>
    <row r="591" spans="2:14" x14ac:dyDescent="0.25">
      <c r="B591" s="23"/>
      <c r="C591" s="23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</row>
    <row r="592" spans="2:14" x14ac:dyDescent="0.25">
      <c r="B592" s="23"/>
      <c r="C592" s="23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</row>
    <row r="593" spans="2:14" x14ac:dyDescent="0.25">
      <c r="B593" s="23"/>
      <c r="C593" s="23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</row>
    <row r="594" spans="2:14" x14ac:dyDescent="0.25">
      <c r="B594" s="23"/>
      <c r="C594" s="23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</row>
    <row r="595" spans="2:14" x14ac:dyDescent="0.25">
      <c r="B595" s="23"/>
      <c r="C595" s="23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</row>
    <row r="596" spans="2:14" x14ac:dyDescent="0.25">
      <c r="B596" s="23"/>
      <c r="C596" s="23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</row>
    <row r="597" spans="2:14" x14ac:dyDescent="0.25">
      <c r="B597" s="23"/>
      <c r="C597" s="23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</row>
    <row r="598" spans="2:14" x14ac:dyDescent="0.25">
      <c r="B598" s="23"/>
      <c r="C598" s="23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</row>
    <row r="599" spans="2:14" x14ac:dyDescent="0.25">
      <c r="B599" s="23"/>
      <c r="C599" s="23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</row>
    <row r="600" spans="2:14" x14ac:dyDescent="0.25">
      <c r="B600" s="23"/>
      <c r="C600" s="23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</row>
    <row r="601" spans="2:14" x14ac:dyDescent="0.25">
      <c r="B601" s="23"/>
      <c r="C601" s="23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</row>
    <row r="602" spans="2:14" x14ac:dyDescent="0.25">
      <c r="B602" s="23"/>
      <c r="C602" s="23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</row>
    <row r="603" spans="2:14" x14ac:dyDescent="0.25">
      <c r="B603" s="23"/>
      <c r="C603" s="23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</row>
    <row r="604" spans="2:14" x14ac:dyDescent="0.25">
      <c r="B604" s="23"/>
      <c r="C604" s="23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</row>
    <row r="605" spans="2:14" x14ac:dyDescent="0.25">
      <c r="B605" s="23"/>
      <c r="C605" s="23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</row>
    <row r="606" spans="2:14" x14ac:dyDescent="0.25">
      <c r="B606" s="23"/>
      <c r="C606" s="23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</row>
    <row r="607" spans="2:14" x14ac:dyDescent="0.25">
      <c r="B607" s="23"/>
      <c r="C607" s="23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</row>
    <row r="608" spans="2:14" x14ac:dyDescent="0.25">
      <c r="B608" s="23"/>
      <c r="C608" s="23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</row>
    <row r="609" spans="2:14" x14ac:dyDescent="0.25">
      <c r="B609" s="23"/>
      <c r="C609" s="23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</row>
    <row r="610" spans="2:14" x14ac:dyDescent="0.25">
      <c r="B610" s="23"/>
      <c r="C610" s="23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</row>
    <row r="611" spans="2:14" x14ac:dyDescent="0.25">
      <c r="B611" s="23"/>
      <c r="C611" s="23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</row>
    <row r="612" spans="2:14" x14ac:dyDescent="0.25">
      <c r="B612" s="23"/>
      <c r="C612" s="23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</row>
    <row r="613" spans="2:14" x14ac:dyDescent="0.25">
      <c r="B613" s="23"/>
      <c r="C613" s="23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</row>
    <row r="614" spans="2:14" x14ac:dyDescent="0.25">
      <c r="B614" s="23"/>
      <c r="C614" s="23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</row>
    <row r="615" spans="2:14" x14ac:dyDescent="0.25">
      <c r="B615" s="23"/>
      <c r="C615" s="23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</row>
    <row r="616" spans="2:14" x14ac:dyDescent="0.25">
      <c r="B616" s="23"/>
      <c r="C616" s="23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</row>
    <row r="617" spans="2:14" x14ac:dyDescent="0.25">
      <c r="B617" s="23"/>
      <c r="C617" s="23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</row>
    <row r="618" spans="2:14" x14ac:dyDescent="0.25">
      <c r="B618" s="23"/>
      <c r="C618" s="23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</row>
    <row r="619" spans="2:14" x14ac:dyDescent="0.25">
      <c r="B619" s="23"/>
      <c r="C619" s="23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</row>
    <row r="620" spans="2:14" x14ac:dyDescent="0.25">
      <c r="B620" s="23"/>
      <c r="C620" s="23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</row>
    <row r="621" spans="2:14" x14ac:dyDescent="0.25">
      <c r="B621" s="23"/>
      <c r="C621" s="23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</row>
    <row r="622" spans="2:14" x14ac:dyDescent="0.25">
      <c r="B622" s="23"/>
      <c r="C622" s="23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</row>
    <row r="623" spans="2:14" x14ac:dyDescent="0.25">
      <c r="B623" s="23"/>
      <c r="C623" s="23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</row>
    <row r="624" spans="2:14" x14ac:dyDescent="0.25">
      <c r="B624" s="23"/>
      <c r="C624" s="23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</row>
    <row r="625" spans="2:14" x14ac:dyDescent="0.25">
      <c r="B625" s="23"/>
      <c r="C625" s="23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</row>
    <row r="626" spans="2:14" x14ac:dyDescent="0.25">
      <c r="B626" s="23"/>
      <c r="C626" s="23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</row>
    <row r="627" spans="2:14" x14ac:dyDescent="0.25">
      <c r="B627" s="23"/>
      <c r="C627" s="23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</row>
    <row r="628" spans="2:14" x14ac:dyDescent="0.25">
      <c r="B628" s="23"/>
      <c r="C628" s="23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</row>
    <row r="629" spans="2:14" x14ac:dyDescent="0.25">
      <c r="B629" s="23"/>
      <c r="C629" s="23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</row>
    <row r="630" spans="2:14" x14ac:dyDescent="0.25">
      <c r="B630" s="23"/>
      <c r="C630" s="23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</row>
    <row r="631" spans="2:14" x14ac:dyDescent="0.25">
      <c r="B631" s="23"/>
      <c r="C631" s="23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</row>
    <row r="632" spans="2:14" x14ac:dyDescent="0.25">
      <c r="B632" s="23"/>
      <c r="C632" s="23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</row>
    <row r="633" spans="2:14" x14ac:dyDescent="0.25">
      <c r="B633" s="23"/>
      <c r="C633" s="23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</row>
    <row r="634" spans="2:14" x14ac:dyDescent="0.25">
      <c r="B634" s="23"/>
      <c r="C634" s="23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</row>
    <row r="635" spans="2:14" x14ac:dyDescent="0.25">
      <c r="B635" s="23"/>
      <c r="C635" s="23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</row>
    <row r="636" spans="2:14" x14ac:dyDescent="0.25">
      <c r="B636" s="23"/>
      <c r="C636" s="23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</row>
    <row r="637" spans="2:14" x14ac:dyDescent="0.25">
      <c r="B637" s="23"/>
      <c r="C637" s="23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</row>
    <row r="638" spans="2:14" x14ac:dyDescent="0.25">
      <c r="B638" s="23"/>
      <c r="C638" s="23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</row>
    <row r="639" spans="2:14" x14ac:dyDescent="0.25">
      <c r="B639" s="23"/>
      <c r="C639" s="23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</row>
    <row r="640" spans="2:14" x14ac:dyDescent="0.25">
      <c r="B640" s="23"/>
      <c r="C640" s="23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</row>
    <row r="641" spans="2:14" x14ac:dyDescent="0.25">
      <c r="B641" s="23"/>
      <c r="C641" s="23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</row>
    <row r="642" spans="2:14" x14ac:dyDescent="0.25">
      <c r="B642" s="23"/>
      <c r="C642" s="23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</row>
    <row r="643" spans="2:14" x14ac:dyDescent="0.25">
      <c r="B643" s="23"/>
      <c r="C643" s="23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</row>
    <row r="644" spans="2:14" x14ac:dyDescent="0.25">
      <c r="B644" s="23"/>
      <c r="C644" s="23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</row>
    <row r="645" spans="2:14" x14ac:dyDescent="0.25">
      <c r="B645" s="23"/>
      <c r="C645" s="23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</row>
    <row r="646" spans="2:14" x14ac:dyDescent="0.25">
      <c r="B646" s="23"/>
      <c r="C646" s="23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</row>
    <row r="647" spans="2:14" x14ac:dyDescent="0.25">
      <c r="B647" s="23"/>
      <c r="C647" s="23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</row>
    <row r="648" spans="2:14" x14ac:dyDescent="0.25">
      <c r="B648" s="23"/>
      <c r="C648" s="23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</row>
    <row r="649" spans="2:14" x14ac:dyDescent="0.25">
      <c r="B649" s="23"/>
      <c r="C649" s="23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</row>
    <row r="650" spans="2:14" x14ac:dyDescent="0.25">
      <c r="B650" s="23"/>
      <c r="C650" s="23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</row>
    <row r="651" spans="2:14" x14ac:dyDescent="0.25">
      <c r="B651" s="23"/>
      <c r="C651" s="23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</row>
    <row r="652" spans="2:14" x14ac:dyDescent="0.25">
      <c r="B652" s="23"/>
      <c r="C652" s="23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</row>
    <row r="653" spans="2:14" x14ac:dyDescent="0.25">
      <c r="B653" s="23"/>
      <c r="C653" s="23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</row>
    <row r="654" spans="2:14" x14ac:dyDescent="0.25">
      <c r="B654" s="23"/>
      <c r="C654" s="23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</row>
    <row r="655" spans="2:14" x14ac:dyDescent="0.25">
      <c r="B655" s="23"/>
      <c r="C655" s="23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</row>
    <row r="656" spans="2:14" x14ac:dyDescent="0.25">
      <c r="B656" s="23"/>
      <c r="C656" s="23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</row>
    <row r="657" spans="2:14" x14ac:dyDescent="0.25">
      <c r="B657" s="23"/>
      <c r="C657" s="23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</row>
    <row r="658" spans="2:14" x14ac:dyDescent="0.25">
      <c r="B658" s="23"/>
      <c r="C658" s="23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</row>
    <row r="659" spans="2:14" x14ac:dyDescent="0.25">
      <c r="B659" s="6"/>
      <c r="C659" s="6"/>
    </row>
    <row r="660" spans="2:14" x14ac:dyDescent="0.25">
      <c r="B660" s="6"/>
      <c r="C660" s="6"/>
    </row>
    <row r="661" spans="2:14" x14ac:dyDescent="0.25">
      <c r="B661" s="6"/>
      <c r="C661" s="6"/>
    </row>
    <row r="662" spans="2:14" x14ac:dyDescent="0.25">
      <c r="B662" s="6"/>
      <c r="C662" s="6"/>
    </row>
    <row r="663" spans="2:14" x14ac:dyDescent="0.25">
      <c r="B663" s="6"/>
      <c r="C663" s="6"/>
    </row>
    <row r="664" spans="2:14" x14ac:dyDescent="0.25">
      <c r="B664" s="6"/>
      <c r="C664" s="6"/>
    </row>
    <row r="665" spans="2:14" x14ac:dyDescent="0.25">
      <c r="B665" s="6"/>
      <c r="C665" s="6"/>
    </row>
    <row r="666" spans="2:14" x14ac:dyDescent="0.25">
      <c r="B666" s="6"/>
      <c r="C666" s="6"/>
    </row>
    <row r="667" spans="2:14" x14ac:dyDescent="0.25">
      <c r="B667" s="6"/>
      <c r="C667" s="6"/>
    </row>
    <row r="668" spans="2:14" x14ac:dyDescent="0.25">
      <c r="B668" s="6"/>
      <c r="C668" s="6"/>
    </row>
    <row r="669" spans="2:14" x14ac:dyDescent="0.25">
      <c r="B669" s="6"/>
      <c r="C669" s="6"/>
    </row>
    <row r="670" spans="2:14" x14ac:dyDescent="0.25">
      <c r="B670" s="6"/>
      <c r="C670" s="6"/>
    </row>
    <row r="671" spans="2:14" x14ac:dyDescent="0.25">
      <c r="B671" s="6"/>
      <c r="C671" s="6"/>
    </row>
    <row r="672" spans="2:14" x14ac:dyDescent="0.25">
      <c r="B672" s="6"/>
      <c r="C672" s="6"/>
    </row>
    <row r="673" spans="2:3" x14ac:dyDescent="0.25">
      <c r="B673" s="6"/>
      <c r="C673" s="6"/>
    </row>
    <row r="674" spans="2:3" x14ac:dyDescent="0.25">
      <c r="B674" s="6"/>
      <c r="C674" s="6"/>
    </row>
    <row r="675" spans="2:3" x14ac:dyDescent="0.25">
      <c r="B675" s="6"/>
      <c r="C675" s="6"/>
    </row>
    <row r="676" spans="2:3" x14ac:dyDescent="0.25">
      <c r="B676" s="6"/>
      <c r="C676" s="6"/>
    </row>
    <row r="677" spans="2:3" x14ac:dyDescent="0.25">
      <c r="B677" s="6"/>
      <c r="C677" s="6"/>
    </row>
    <row r="678" spans="2:3" x14ac:dyDescent="0.25">
      <c r="B678" s="6"/>
      <c r="C678" s="6"/>
    </row>
    <row r="679" spans="2:3" x14ac:dyDescent="0.25">
      <c r="B679" s="6"/>
      <c r="C679" s="6"/>
    </row>
    <row r="680" spans="2:3" x14ac:dyDescent="0.25">
      <c r="B680" s="6"/>
      <c r="C680" s="6"/>
    </row>
    <row r="681" spans="2:3" x14ac:dyDescent="0.25">
      <c r="B681" s="6"/>
      <c r="C681" s="6"/>
    </row>
    <row r="682" spans="2:3" x14ac:dyDescent="0.25">
      <c r="B682" s="6"/>
      <c r="C682" s="6"/>
    </row>
    <row r="683" spans="2:3" x14ac:dyDescent="0.25">
      <c r="B683" s="6"/>
      <c r="C683" s="6"/>
    </row>
    <row r="684" spans="2:3" x14ac:dyDescent="0.25">
      <c r="B684" s="6"/>
      <c r="C684" s="6"/>
    </row>
    <row r="685" spans="2:3" x14ac:dyDescent="0.25">
      <c r="B685" s="6"/>
      <c r="C685" s="6"/>
    </row>
    <row r="686" spans="2:3" x14ac:dyDescent="0.25">
      <c r="B686" s="6"/>
      <c r="C686" s="6"/>
    </row>
    <row r="687" spans="2:3" x14ac:dyDescent="0.25">
      <c r="B687" s="6"/>
      <c r="C687" s="6"/>
    </row>
    <row r="688" spans="2:3" x14ac:dyDescent="0.25">
      <c r="B688" s="6"/>
      <c r="C688" s="6"/>
    </row>
    <row r="689" spans="2:3" x14ac:dyDescent="0.25">
      <c r="B689" s="6"/>
      <c r="C689" s="6"/>
    </row>
    <row r="690" spans="2:3" x14ac:dyDescent="0.25">
      <c r="B690" s="6"/>
      <c r="C690" s="6"/>
    </row>
    <row r="691" spans="2:3" x14ac:dyDescent="0.25">
      <c r="B691" s="6"/>
      <c r="C691" s="6"/>
    </row>
    <row r="692" spans="2:3" x14ac:dyDescent="0.25">
      <c r="B692" s="6"/>
      <c r="C692" s="6"/>
    </row>
    <row r="693" spans="2:3" x14ac:dyDescent="0.25">
      <c r="B693" s="6"/>
      <c r="C693" s="6"/>
    </row>
    <row r="694" spans="2:3" x14ac:dyDescent="0.25">
      <c r="B694" s="6"/>
      <c r="C694" s="6"/>
    </row>
    <row r="695" spans="2:3" x14ac:dyDescent="0.25">
      <c r="B695" s="6"/>
      <c r="C695" s="6"/>
    </row>
    <row r="696" spans="2:3" x14ac:dyDescent="0.25">
      <c r="B696" s="6"/>
      <c r="C696" s="6"/>
    </row>
    <row r="697" spans="2:3" x14ac:dyDescent="0.25">
      <c r="B697" s="6"/>
      <c r="C697" s="6"/>
    </row>
    <row r="698" spans="2:3" x14ac:dyDescent="0.25">
      <c r="B698" s="6"/>
      <c r="C698" s="6"/>
    </row>
    <row r="699" spans="2:3" x14ac:dyDescent="0.25">
      <c r="B699" s="6"/>
      <c r="C699" s="6"/>
    </row>
    <row r="700" spans="2:3" x14ac:dyDescent="0.25">
      <c r="B700" s="6"/>
      <c r="C700" s="6"/>
    </row>
    <row r="701" spans="2:3" x14ac:dyDescent="0.25">
      <c r="B701" s="6"/>
      <c r="C701" s="6"/>
    </row>
    <row r="702" spans="2:3" x14ac:dyDescent="0.25">
      <c r="B702" s="6"/>
      <c r="C702" s="6"/>
    </row>
    <row r="703" spans="2:3" x14ac:dyDescent="0.25">
      <c r="B703" s="6"/>
      <c r="C703" s="6"/>
    </row>
    <row r="704" spans="2:3" x14ac:dyDescent="0.25">
      <c r="B704" s="6"/>
      <c r="C704" s="6"/>
    </row>
    <row r="705" spans="2:3" x14ac:dyDescent="0.25">
      <c r="B705" s="6"/>
      <c r="C705" s="6"/>
    </row>
    <row r="706" spans="2:3" x14ac:dyDescent="0.25">
      <c r="B706" s="6"/>
      <c r="C706" s="6"/>
    </row>
    <row r="707" spans="2:3" x14ac:dyDescent="0.25">
      <c r="B707" s="6"/>
      <c r="C707" s="6"/>
    </row>
    <row r="708" spans="2:3" x14ac:dyDescent="0.25">
      <c r="B708" s="6"/>
      <c r="C708" s="6"/>
    </row>
    <row r="709" spans="2:3" x14ac:dyDescent="0.25">
      <c r="B709" s="6"/>
      <c r="C709" s="6"/>
    </row>
    <row r="710" spans="2:3" x14ac:dyDescent="0.25">
      <c r="B710" s="6"/>
      <c r="C710" s="6"/>
    </row>
    <row r="711" spans="2:3" x14ac:dyDescent="0.25">
      <c r="B711" s="6"/>
      <c r="C711" s="6"/>
    </row>
    <row r="712" spans="2:3" x14ac:dyDescent="0.25">
      <c r="B712" s="6"/>
      <c r="C712" s="6"/>
    </row>
    <row r="713" spans="2:3" x14ac:dyDescent="0.25">
      <c r="B713" s="6"/>
      <c r="C713" s="6"/>
    </row>
    <row r="714" spans="2:3" x14ac:dyDescent="0.25">
      <c r="B714" s="6"/>
      <c r="C714" s="6"/>
    </row>
    <row r="715" spans="2:3" x14ac:dyDescent="0.25">
      <c r="B715" s="6"/>
      <c r="C715" s="6"/>
    </row>
    <row r="716" spans="2:3" x14ac:dyDescent="0.25">
      <c r="B716" s="6"/>
      <c r="C716" s="6"/>
    </row>
    <row r="717" spans="2:3" x14ac:dyDescent="0.25">
      <c r="B717" s="6"/>
      <c r="C717" s="6"/>
    </row>
    <row r="718" spans="2:3" x14ac:dyDescent="0.25">
      <c r="B718" s="6"/>
      <c r="C718" s="6"/>
    </row>
    <row r="719" spans="2:3" x14ac:dyDescent="0.25">
      <c r="B719" s="6"/>
      <c r="C719" s="6"/>
    </row>
    <row r="720" spans="2:3" x14ac:dyDescent="0.25">
      <c r="B720" s="6"/>
      <c r="C720" s="6"/>
    </row>
    <row r="721" spans="2:3" x14ac:dyDescent="0.25">
      <c r="B721" s="6"/>
      <c r="C721" s="6"/>
    </row>
    <row r="722" spans="2:3" x14ac:dyDescent="0.25">
      <c r="B722" s="6"/>
      <c r="C722" s="6"/>
    </row>
    <row r="723" spans="2:3" x14ac:dyDescent="0.25">
      <c r="B723" s="6"/>
      <c r="C723" s="6"/>
    </row>
    <row r="724" spans="2:3" x14ac:dyDescent="0.25">
      <c r="B724" s="6"/>
      <c r="C724" s="6"/>
    </row>
    <row r="725" spans="2:3" x14ac:dyDescent="0.25">
      <c r="B725" s="6"/>
      <c r="C725" s="6"/>
    </row>
    <row r="726" spans="2:3" x14ac:dyDescent="0.25">
      <c r="B726" s="6"/>
      <c r="C726" s="6"/>
    </row>
    <row r="727" spans="2:3" x14ac:dyDescent="0.25">
      <c r="B727" s="6"/>
      <c r="C727" s="6"/>
    </row>
    <row r="728" spans="2:3" x14ac:dyDescent="0.25">
      <c r="B728" s="6"/>
      <c r="C728" s="6"/>
    </row>
    <row r="729" spans="2:3" x14ac:dyDescent="0.25">
      <c r="B729" s="6"/>
      <c r="C729" s="6"/>
    </row>
    <row r="730" spans="2:3" x14ac:dyDescent="0.25">
      <c r="B730" s="6"/>
      <c r="C730" s="6"/>
    </row>
    <row r="731" spans="2:3" x14ac:dyDescent="0.25">
      <c r="B731" s="6"/>
      <c r="C731" s="6"/>
    </row>
    <row r="732" spans="2:3" x14ac:dyDescent="0.25">
      <c r="B732" s="6"/>
      <c r="C732" s="6"/>
    </row>
    <row r="733" spans="2:3" x14ac:dyDescent="0.25">
      <c r="B733" s="6"/>
      <c r="C733" s="6"/>
    </row>
    <row r="734" spans="2:3" x14ac:dyDescent="0.25">
      <c r="B734" s="6"/>
      <c r="C734" s="6"/>
    </row>
    <row r="735" spans="2:3" x14ac:dyDescent="0.25">
      <c r="B735" s="6"/>
      <c r="C735" s="6"/>
    </row>
    <row r="736" spans="2:3" x14ac:dyDescent="0.25">
      <c r="B736" s="6"/>
      <c r="C736" s="6"/>
    </row>
    <row r="737" spans="2:3" x14ac:dyDescent="0.25">
      <c r="B737" s="6"/>
      <c r="C737" s="6"/>
    </row>
    <row r="738" spans="2:3" x14ac:dyDescent="0.25">
      <c r="B738" s="6"/>
      <c r="C738" s="6"/>
    </row>
    <row r="739" spans="2:3" x14ac:dyDescent="0.25">
      <c r="B739" s="6"/>
      <c r="C739" s="6"/>
    </row>
    <row r="740" spans="2:3" x14ac:dyDescent="0.25">
      <c r="B740" s="6"/>
      <c r="C740" s="6"/>
    </row>
    <row r="741" spans="2:3" x14ac:dyDescent="0.25">
      <c r="B741" s="6"/>
      <c r="C741" s="6"/>
    </row>
    <row r="742" spans="2:3" x14ac:dyDescent="0.25">
      <c r="B742" s="6"/>
      <c r="C742" s="6"/>
    </row>
    <row r="743" spans="2:3" x14ac:dyDescent="0.25">
      <c r="B743" s="6"/>
      <c r="C743" s="6"/>
    </row>
    <row r="744" spans="2:3" x14ac:dyDescent="0.25">
      <c r="B744" s="6"/>
      <c r="C744" s="6"/>
    </row>
    <row r="745" spans="2:3" x14ac:dyDescent="0.25">
      <c r="B745" s="6"/>
      <c r="C745" s="6"/>
    </row>
    <row r="746" spans="2:3" x14ac:dyDescent="0.25">
      <c r="B746" s="6"/>
      <c r="C746" s="6"/>
    </row>
    <row r="747" spans="2:3" x14ac:dyDescent="0.25">
      <c r="B747" s="6"/>
      <c r="C747" s="6"/>
    </row>
    <row r="748" spans="2:3" x14ac:dyDescent="0.25">
      <c r="B748" s="6"/>
      <c r="C748" s="6"/>
    </row>
    <row r="749" spans="2:3" x14ac:dyDescent="0.25">
      <c r="B749" s="6"/>
      <c r="C749" s="6"/>
    </row>
    <row r="750" spans="2:3" x14ac:dyDescent="0.25">
      <c r="B750" s="6"/>
      <c r="C750" s="6"/>
    </row>
    <row r="751" spans="2:3" x14ac:dyDescent="0.25">
      <c r="B751" s="6"/>
      <c r="C751" s="6"/>
    </row>
    <row r="752" spans="2:3" x14ac:dyDescent="0.25">
      <c r="B752" s="6"/>
      <c r="C752" s="6"/>
    </row>
    <row r="753" spans="2:3" x14ac:dyDescent="0.25">
      <c r="B753" s="6"/>
      <c r="C753" s="6"/>
    </row>
    <row r="754" spans="2:3" x14ac:dyDescent="0.25">
      <c r="B754" s="6"/>
      <c r="C754" s="6"/>
    </row>
    <row r="755" spans="2:3" x14ac:dyDescent="0.25">
      <c r="B755" s="6"/>
      <c r="C755" s="6"/>
    </row>
    <row r="756" spans="2:3" x14ac:dyDescent="0.25">
      <c r="B756" s="6"/>
      <c r="C756" s="6"/>
    </row>
    <row r="757" spans="2:3" x14ac:dyDescent="0.25">
      <c r="B757" s="6"/>
      <c r="C757" s="6"/>
    </row>
    <row r="758" spans="2:3" x14ac:dyDescent="0.25">
      <c r="B758" s="6"/>
      <c r="C758" s="6"/>
    </row>
    <row r="759" spans="2:3" x14ac:dyDescent="0.25">
      <c r="B759" s="6"/>
      <c r="C759" s="6"/>
    </row>
    <row r="760" spans="2:3" x14ac:dyDescent="0.25">
      <c r="B760" s="6"/>
      <c r="C760" s="6"/>
    </row>
    <row r="761" spans="2:3" x14ac:dyDescent="0.25">
      <c r="B761" s="6"/>
      <c r="C761" s="6"/>
    </row>
    <row r="762" spans="2:3" x14ac:dyDescent="0.25">
      <c r="B762" s="6"/>
      <c r="C762" s="6"/>
    </row>
    <row r="763" spans="2:3" x14ac:dyDescent="0.25">
      <c r="B763" s="6"/>
      <c r="C763" s="6"/>
    </row>
    <row r="764" spans="2:3" x14ac:dyDescent="0.25">
      <c r="B764" s="6"/>
      <c r="C764" s="6"/>
    </row>
    <row r="765" spans="2:3" x14ac:dyDescent="0.25">
      <c r="B765" s="6"/>
      <c r="C765" s="6"/>
    </row>
    <row r="766" spans="2:3" x14ac:dyDescent="0.25">
      <c r="B766" s="6"/>
      <c r="C766" s="6"/>
    </row>
    <row r="767" spans="2:3" x14ac:dyDescent="0.25">
      <c r="B767" s="6"/>
      <c r="C767" s="6"/>
    </row>
    <row r="768" spans="2:3" x14ac:dyDescent="0.25">
      <c r="B768" s="6"/>
      <c r="C768" s="6"/>
    </row>
    <row r="769" spans="2:3" x14ac:dyDescent="0.25">
      <c r="B769" s="6"/>
      <c r="C769" s="6"/>
    </row>
    <row r="770" spans="2:3" x14ac:dyDescent="0.25">
      <c r="B770" s="6"/>
      <c r="C770" s="6"/>
    </row>
    <row r="771" spans="2:3" x14ac:dyDescent="0.25">
      <c r="B771" s="6"/>
      <c r="C771" s="6"/>
    </row>
    <row r="772" spans="2:3" x14ac:dyDescent="0.25">
      <c r="B772" s="6"/>
      <c r="C772" s="6"/>
    </row>
    <row r="773" spans="2:3" x14ac:dyDescent="0.25">
      <c r="B773" s="6"/>
      <c r="C773" s="6"/>
    </row>
    <row r="774" spans="2:3" x14ac:dyDescent="0.25">
      <c r="B774" s="6"/>
      <c r="C774" s="6"/>
    </row>
    <row r="775" spans="2:3" x14ac:dyDescent="0.25">
      <c r="B775" s="6"/>
      <c r="C775" s="6"/>
    </row>
    <row r="776" spans="2:3" x14ac:dyDescent="0.25">
      <c r="B776" s="6"/>
      <c r="C776" s="6"/>
    </row>
    <row r="777" spans="2:3" x14ac:dyDescent="0.25">
      <c r="B777" s="6"/>
      <c r="C777" s="6"/>
    </row>
    <row r="778" spans="2:3" x14ac:dyDescent="0.25">
      <c r="B778" s="6"/>
      <c r="C778" s="6"/>
    </row>
    <row r="779" spans="2:3" x14ac:dyDescent="0.25">
      <c r="B779" s="6"/>
      <c r="C779" s="6"/>
    </row>
    <row r="780" spans="2:3" x14ac:dyDescent="0.25">
      <c r="B780" s="6"/>
      <c r="C780" s="6"/>
    </row>
    <row r="781" spans="2:3" x14ac:dyDescent="0.25">
      <c r="B781" s="6"/>
      <c r="C781" s="6"/>
    </row>
    <row r="782" spans="2:3" x14ac:dyDescent="0.25">
      <c r="B782" s="6"/>
      <c r="C782" s="6"/>
    </row>
    <row r="783" spans="2:3" x14ac:dyDescent="0.25">
      <c r="B783" s="6"/>
      <c r="C783" s="6"/>
    </row>
    <row r="784" spans="2:3" x14ac:dyDescent="0.25">
      <c r="B784" s="6"/>
      <c r="C784" s="6"/>
    </row>
    <row r="785" spans="2:3" x14ac:dyDescent="0.25">
      <c r="B785" s="6"/>
      <c r="C785" s="6"/>
    </row>
    <row r="786" spans="2:3" x14ac:dyDescent="0.25">
      <c r="B786" s="6"/>
      <c r="C786" s="6"/>
    </row>
    <row r="787" spans="2:3" x14ac:dyDescent="0.25">
      <c r="B787" s="6"/>
      <c r="C787" s="6"/>
    </row>
    <row r="788" spans="2:3" x14ac:dyDescent="0.25">
      <c r="B788" s="6"/>
      <c r="C788" s="6"/>
    </row>
    <row r="789" spans="2:3" x14ac:dyDescent="0.25">
      <c r="B789" s="6"/>
      <c r="C789" s="6"/>
    </row>
    <row r="790" spans="2:3" x14ac:dyDescent="0.25">
      <c r="B790" s="6"/>
      <c r="C790" s="6"/>
    </row>
    <row r="791" spans="2:3" x14ac:dyDescent="0.25">
      <c r="B791" s="6"/>
      <c r="C791" s="6"/>
    </row>
    <row r="792" spans="2:3" x14ac:dyDescent="0.25">
      <c r="B792" s="6"/>
      <c r="C792" s="6"/>
    </row>
    <row r="793" spans="2:3" x14ac:dyDescent="0.25">
      <c r="B793" s="6"/>
      <c r="C793" s="6"/>
    </row>
    <row r="794" spans="2:3" x14ac:dyDescent="0.25">
      <c r="B794" s="6"/>
      <c r="C794" s="6"/>
    </row>
    <row r="795" spans="2:3" x14ac:dyDescent="0.25">
      <c r="B795" s="6"/>
      <c r="C795" s="6"/>
    </row>
    <row r="796" spans="2:3" x14ac:dyDescent="0.25">
      <c r="B796" s="6"/>
      <c r="C796" s="6"/>
    </row>
    <row r="797" spans="2:3" x14ac:dyDescent="0.25">
      <c r="B797" s="6"/>
      <c r="C797" s="6"/>
    </row>
    <row r="798" spans="2:3" x14ac:dyDescent="0.25">
      <c r="B798" s="6"/>
      <c r="C798" s="6"/>
    </row>
    <row r="799" spans="2:3" x14ac:dyDescent="0.25">
      <c r="B799" s="6"/>
      <c r="C799" s="6"/>
    </row>
    <row r="800" spans="2:3" x14ac:dyDescent="0.25">
      <c r="B800" s="6"/>
      <c r="C800" s="6"/>
    </row>
    <row r="801" spans="2:3" x14ac:dyDescent="0.25">
      <c r="B801" s="6"/>
      <c r="C801" s="6"/>
    </row>
    <row r="802" spans="2:3" x14ac:dyDescent="0.25">
      <c r="B802" s="6"/>
      <c r="C802" s="6"/>
    </row>
    <row r="803" spans="2:3" x14ac:dyDescent="0.25">
      <c r="B803" s="6"/>
      <c r="C803" s="6"/>
    </row>
    <row r="804" spans="2:3" x14ac:dyDescent="0.25">
      <c r="B804" s="6"/>
      <c r="C804" s="6"/>
    </row>
    <row r="805" spans="2:3" x14ac:dyDescent="0.25">
      <c r="B805" s="6"/>
      <c r="C805" s="6"/>
    </row>
    <row r="806" spans="2:3" x14ac:dyDescent="0.25">
      <c r="B806" s="6"/>
      <c r="C806" s="6"/>
    </row>
    <row r="807" spans="2:3" x14ac:dyDescent="0.25">
      <c r="B807" s="6"/>
      <c r="C807" s="6"/>
    </row>
    <row r="808" spans="2:3" x14ac:dyDescent="0.25">
      <c r="B808" s="6"/>
      <c r="C808" s="6"/>
    </row>
    <row r="809" spans="2:3" x14ac:dyDescent="0.25">
      <c r="B809" s="6"/>
      <c r="C809" s="6"/>
    </row>
    <row r="810" spans="2:3" x14ac:dyDescent="0.25">
      <c r="B810" s="6"/>
      <c r="C810" s="6"/>
    </row>
    <row r="811" spans="2:3" x14ac:dyDescent="0.25">
      <c r="B811" s="6"/>
      <c r="C811" s="6"/>
    </row>
    <row r="812" spans="2:3" x14ac:dyDescent="0.25">
      <c r="B812" s="6"/>
      <c r="C812" s="6"/>
    </row>
    <row r="813" spans="2:3" x14ac:dyDescent="0.25">
      <c r="B813" s="6"/>
      <c r="C813" s="6"/>
    </row>
    <row r="814" spans="2:3" x14ac:dyDescent="0.25">
      <c r="B814" s="6"/>
      <c r="C814" s="6"/>
    </row>
    <row r="815" spans="2:3" x14ac:dyDescent="0.25">
      <c r="B815" s="6"/>
      <c r="C815" s="6"/>
    </row>
    <row r="816" spans="2:3" x14ac:dyDescent="0.25">
      <c r="B816" s="6"/>
      <c r="C816" s="6"/>
    </row>
    <row r="817" spans="2:3" x14ac:dyDescent="0.25">
      <c r="B817" s="6"/>
      <c r="C817" s="6"/>
    </row>
    <row r="818" spans="2:3" x14ac:dyDescent="0.25">
      <c r="B818" s="6"/>
      <c r="C818" s="6"/>
    </row>
    <row r="819" spans="2:3" x14ac:dyDescent="0.25">
      <c r="B819" s="6"/>
      <c r="C819" s="6"/>
    </row>
    <row r="820" spans="2:3" x14ac:dyDescent="0.25">
      <c r="B820" s="6"/>
      <c r="C820" s="6"/>
    </row>
    <row r="821" spans="2:3" x14ac:dyDescent="0.25">
      <c r="B821" s="6"/>
      <c r="C821" s="6"/>
    </row>
    <row r="822" spans="2:3" x14ac:dyDescent="0.25">
      <c r="B822" s="6"/>
      <c r="C822" s="6"/>
    </row>
    <row r="823" spans="2:3" x14ac:dyDescent="0.25">
      <c r="B823" s="6"/>
      <c r="C823" s="6"/>
    </row>
    <row r="824" spans="2:3" x14ac:dyDescent="0.25">
      <c r="B824" s="6"/>
      <c r="C824" s="6"/>
    </row>
    <row r="825" spans="2:3" x14ac:dyDescent="0.25">
      <c r="B825" s="6"/>
      <c r="C825" s="6"/>
    </row>
    <row r="826" spans="2:3" x14ac:dyDescent="0.25">
      <c r="B826" s="6"/>
      <c r="C826" s="6"/>
    </row>
    <row r="827" spans="2:3" x14ac:dyDescent="0.25">
      <c r="B827" s="6"/>
      <c r="C827" s="6"/>
    </row>
    <row r="828" spans="2:3" x14ac:dyDescent="0.25">
      <c r="B828" s="6"/>
      <c r="C828" s="6"/>
    </row>
    <row r="829" spans="2:3" x14ac:dyDescent="0.25">
      <c r="B829" s="6"/>
      <c r="C829" s="6"/>
    </row>
    <row r="830" spans="2:3" x14ac:dyDescent="0.25">
      <c r="B830" s="6"/>
      <c r="C830" s="6"/>
    </row>
    <row r="831" spans="2:3" x14ac:dyDescent="0.25">
      <c r="B831" s="6"/>
      <c r="C831" s="6"/>
    </row>
    <row r="832" spans="2:3" x14ac:dyDescent="0.25">
      <c r="B832" s="6"/>
      <c r="C832" s="6"/>
    </row>
    <row r="833" spans="2:3" x14ac:dyDescent="0.25">
      <c r="B833" s="6"/>
      <c r="C833" s="6"/>
    </row>
    <row r="834" spans="2:3" x14ac:dyDescent="0.25">
      <c r="B834" s="6"/>
      <c r="C834" s="6"/>
    </row>
    <row r="835" spans="2:3" x14ac:dyDescent="0.25">
      <c r="B835" s="6"/>
      <c r="C835" s="6"/>
    </row>
    <row r="836" spans="2:3" x14ac:dyDescent="0.25">
      <c r="B836" s="6"/>
      <c r="C836" s="6"/>
    </row>
    <row r="837" spans="2:3" x14ac:dyDescent="0.25">
      <c r="B837" s="6"/>
      <c r="C837" s="6"/>
    </row>
    <row r="838" spans="2:3" x14ac:dyDescent="0.25">
      <c r="B838" s="6"/>
      <c r="C838" s="6"/>
    </row>
    <row r="839" spans="2:3" x14ac:dyDescent="0.25">
      <c r="B839" s="6"/>
      <c r="C839" s="6"/>
    </row>
    <row r="840" spans="2:3" x14ac:dyDescent="0.25">
      <c r="B840" s="6"/>
      <c r="C840" s="6"/>
    </row>
    <row r="841" spans="2:3" x14ac:dyDescent="0.25">
      <c r="B841" s="6"/>
      <c r="C841" s="6"/>
    </row>
    <row r="842" spans="2:3" x14ac:dyDescent="0.25">
      <c r="B842" s="6"/>
      <c r="C842" s="6"/>
    </row>
    <row r="843" spans="2:3" x14ac:dyDescent="0.25">
      <c r="B843" s="6"/>
      <c r="C843" s="6"/>
    </row>
    <row r="844" spans="2:3" x14ac:dyDescent="0.25">
      <c r="B844" s="6"/>
      <c r="C844" s="6"/>
    </row>
    <row r="845" spans="2:3" x14ac:dyDescent="0.25">
      <c r="B845" s="6"/>
      <c r="C845" s="6"/>
    </row>
    <row r="846" spans="2:3" x14ac:dyDescent="0.25">
      <c r="B846" s="6"/>
      <c r="C846" s="6"/>
    </row>
    <row r="847" spans="2:3" x14ac:dyDescent="0.25">
      <c r="B847" s="6"/>
      <c r="C847" s="6"/>
    </row>
    <row r="848" spans="2:3" x14ac:dyDescent="0.25">
      <c r="B848" s="6"/>
      <c r="C848" s="6"/>
    </row>
    <row r="849" spans="2:3" x14ac:dyDescent="0.25">
      <c r="B849" s="6"/>
      <c r="C849" s="6"/>
    </row>
    <row r="850" spans="2:3" x14ac:dyDescent="0.25">
      <c r="B850" s="6"/>
      <c r="C850" s="6"/>
    </row>
    <row r="851" spans="2:3" x14ac:dyDescent="0.25">
      <c r="B851" s="6"/>
      <c r="C851" s="6"/>
    </row>
    <row r="852" spans="2:3" x14ac:dyDescent="0.25">
      <c r="B852" s="6"/>
      <c r="C852" s="6"/>
    </row>
    <row r="853" spans="2:3" x14ac:dyDescent="0.25">
      <c r="B853" s="6"/>
      <c r="C853" s="6"/>
    </row>
    <row r="854" spans="2:3" x14ac:dyDescent="0.25">
      <c r="B854" s="6"/>
      <c r="C854" s="6"/>
    </row>
    <row r="855" spans="2:3" x14ac:dyDescent="0.25">
      <c r="B855" s="6"/>
      <c r="C855" s="6"/>
    </row>
    <row r="856" spans="2:3" x14ac:dyDescent="0.25">
      <c r="B856" s="6"/>
      <c r="C856" s="6"/>
    </row>
    <row r="857" spans="2:3" x14ac:dyDescent="0.25">
      <c r="B857" s="6"/>
      <c r="C857" s="6"/>
    </row>
    <row r="858" spans="2:3" x14ac:dyDescent="0.25">
      <c r="B858" s="6"/>
      <c r="C858" s="6"/>
    </row>
    <row r="859" spans="2:3" x14ac:dyDescent="0.25">
      <c r="B859" s="6"/>
      <c r="C859" s="6"/>
    </row>
    <row r="860" spans="2:3" x14ac:dyDescent="0.25">
      <c r="B860" s="6"/>
      <c r="C860" s="6"/>
    </row>
    <row r="861" spans="2:3" x14ac:dyDescent="0.25">
      <c r="B861" s="6"/>
      <c r="C861" s="6"/>
    </row>
    <row r="862" spans="2:3" x14ac:dyDescent="0.25">
      <c r="B862" s="6"/>
      <c r="C862" s="6"/>
    </row>
    <row r="863" spans="2:3" x14ac:dyDescent="0.25">
      <c r="B863" s="6"/>
      <c r="C863" s="6"/>
    </row>
    <row r="864" spans="2:3" x14ac:dyDescent="0.25">
      <c r="B864" s="6"/>
      <c r="C864" s="6"/>
    </row>
    <row r="865" spans="2:3" x14ac:dyDescent="0.25">
      <c r="B865" s="6"/>
      <c r="C865" s="6"/>
    </row>
    <row r="866" spans="2:3" x14ac:dyDescent="0.25">
      <c r="B866" s="6"/>
      <c r="C866" s="6"/>
    </row>
    <row r="867" spans="2:3" x14ac:dyDescent="0.25">
      <c r="B867" s="6"/>
      <c r="C867" s="6"/>
    </row>
    <row r="868" spans="2:3" x14ac:dyDescent="0.25">
      <c r="B868" s="6"/>
      <c r="C868" s="6"/>
    </row>
    <row r="869" spans="2:3" x14ac:dyDescent="0.25">
      <c r="B869" s="6"/>
      <c r="C869" s="6"/>
    </row>
    <row r="870" spans="2:3" x14ac:dyDescent="0.25">
      <c r="B870" s="6"/>
      <c r="C870" s="6"/>
    </row>
    <row r="871" spans="2:3" x14ac:dyDescent="0.25">
      <c r="B871" s="6"/>
      <c r="C871" s="6"/>
    </row>
    <row r="872" spans="2:3" x14ac:dyDescent="0.25">
      <c r="B872" s="6"/>
      <c r="C872" s="6"/>
    </row>
    <row r="873" spans="2:3" x14ac:dyDescent="0.25">
      <c r="B873" s="6"/>
      <c r="C873" s="6"/>
    </row>
    <row r="874" spans="2:3" x14ac:dyDescent="0.25">
      <c r="B874" s="6"/>
      <c r="C874" s="6"/>
    </row>
    <row r="875" spans="2:3" x14ac:dyDescent="0.25">
      <c r="B875" s="6"/>
      <c r="C875" s="6"/>
    </row>
    <row r="876" spans="2:3" x14ac:dyDescent="0.25">
      <c r="B876" s="6"/>
      <c r="C876" s="6"/>
    </row>
    <row r="877" spans="2:3" x14ac:dyDescent="0.25">
      <c r="B877" s="6"/>
      <c r="C877" s="6"/>
    </row>
    <row r="878" spans="2:3" x14ac:dyDescent="0.25">
      <c r="B878" s="6"/>
      <c r="C878" s="6"/>
    </row>
    <row r="879" spans="2:3" x14ac:dyDescent="0.25">
      <c r="B879" s="6"/>
      <c r="C879" s="6"/>
    </row>
    <row r="880" spans="2:3" x14ac:dyDescent="0.25">
      <c r="B880" s="6"/>
      <c r="C880" s="6"/>
    </row>
    <row r="881" spans="2:3" x14ac:dyDescent="0.25">
      <c r="B881" s="6"/>
      <c r="C881" s="6"/>
    </row>
    <row r="882" spans="2:3" x14ac:dyDescent="0.25">
      <c r="B882" s="6"/>
      <c r="C882" s="6"/>
    </row>
    <row r="883" spans="2:3" x14ac:dyDescent="0.25">
      <c r="B883" s="6"/>
      <c r="C883" s="6"/>
    </row>
    <row r="884" spans="2:3" x14ac:dyDescent="0.25">
      <c r="B884" s="6"/>
      <c r="C884" s="6"/>
    </row>
    <row r="885" spans="2:3" x14ac:dyDescent="0.25">
      <c r="B885" s="6"/>
      <c r="C885" s="6"/>
    </row>
    <row r="886" spans="2:3" x14ac:dyDescent="0.25">
      <c r="B886" s="6"/>
      <c r="C886" s="6"/>
    </row>
    <row r="887" spans="2:3" x14ac:dyDescent="0.25">
      <c r="B887" s="6"/>
      <c r="C887" s="6"/>
    </row>
    <row r="888" spans="2:3" x14ac:dyDescent="0.25">
      <c r="B888" s="6"/>
      <c r="C888" s="6"/>
    </row>
    <row r="889" spans="2:3" x14ac:dyDescent="0.25">
      <c r="B889" s="6"/>
      <c r="C889" s="6"/>
    </row>
    <row r="890" spans="2:3" x14ac:dyDescent="0.25">
      <c r="B890" s="6"/>
      <c r="C890" s="6"/>
    </row>
    <row r="891" spans="2:3" x14ac:dyDescent="0.25">
      <c r="B891" s="6"/>
      <c r="C891" s="6"/>
    </row>
    <row r="892" spans="2:3" x14ac:dyDescent="0.25">
      <c r="B892" s="6"/>
      <c r="C892" s="6"/>
    </row>
    <row r="893" spans="2:3" x14ac:dyDescent="0.25">
      <c r="B893" s="6"/>
      <c r="C893" s="6"/>
    </row>
    <row r="894" spans="2:3" x14ac:dyDescent="0.25">
      <c r="B894" s="6"/>
      <c r="C894" s="6"/>
    </row>
    <row r="895" spans="2:3" x14ac:dyDescent="0.25">
      <c r="B895" s="6"/>
      <c r="C895" s="6"/>
    </row>
    <row r="896" spans="2:3" x14ac:dyDescent="0.25">
      <c r="B896" s="6"/>
      <c r="C896" s="6"/>
    </row>
    <row r="897" spans="2:3" x14ac:dyDescent="0.25">
      <c r="B897" s="6"/>
      <c r="C897" s="6"/>
    </row>
    <row r="898" spans="2:3" x14ac:dyDescent="0.25">
      <c r="B898" s="6"/>
      <c r="C898" s="6"/>
    </row>
    <row r="899" spans="2:3" x14ac:dyDescent="0.25">
      <c r="B899" s="6"/>
      <c r="C899" s="6"/>
    </row>
    <row r="900" spans="2:3" x14ac:dyDescent="0.25">
      <c r="B900" s="6"/>
      <c r="C900" s="6"/>
    </row>
    <row r="901" spans="2:3" x14ac:dyDescent="0.25">
      <c r="B901" s="6"/>
      <c r="C901" s="6"/>
    </row>
    <row r="902" spans="2:3" x14ac:dyDescent="0.25">
      <c r="B902" s="6"/>
      <c r="C902" s="6"/>
    </row>
    <row r="903" spans="2:3" x14ac:dyDescent="0.25">
      <c r="B903" s="6"/>
      <c r="C903" s="6"/>
    </row>
    <row r="904" spans="2:3" x14ac:dyDescent="0.25">
      <c r="B904" s="6"/>
      <c r="C904" s="6"/>
    </row>
    <row r="905" spans="2:3" x14ac:dyDescent="0.25">
      <c r="B905" s="6"/>
      <c r="C905" s="6"/>
    </row>
    <row r="906" spans="2:3" x14ac:dyDescent="0.25">
      <c r="B906" s="6"/>
      <c r="C906" s="6"/>
    </row>
    <row r="907" spans="2:3" x14ac:dyDescent="0.25">
      <c r="B907" s="6"/>
      <c r="C907" s="6"/>
    </row>
    <row r="908" spans="2:3" x14ac:dyDescent="0.25">
      <c r="B908" s="6"/>
      <c r="C908" s="6"/>
    </row>
    <row r="909" spans="2:3" x14ac:dyDescent="0.25">
      <c r="B909" s="6"/>
      <c r="C909" s="6"/>
    </row>
    <row r="910" spans="2:3" x14ac:dyDescent="0.25">
      <c r="B910" s="6"/>
      <c r="C910" s="6"/>
    </row>
    <row r="911" spans="2:3" x14ac:dyDescent="0.25">
      <c r="B911" s="6"/>
      <c r="C911" s="6"/>
    </row>
    <row r="912" spans="2:3" x14ac:dyDescent="0.25">
      <c r="B912" s="6"/>
      <c r="C912" s="6"/>
    </row>
    <row r="913" spans="2:3" x14ac:dyDescent="0.25">
      <c r="B913" s="6"/>
      <c r="C913" s="6"/>
    </row>
    <row r="914" spans="2:3" x14ac:dyDescent="0.25">
      <c r="B914" s="6"/>
      <c r="C914" s="6"/>
    </row>
    <row r="915" spans="2:3" x14ac:dyDescent="0.25">
      <c r="B915" s="6"/>
      <c r="C915" s="6"/>
    </row>
    <row r="916" spans="2:3" x14ac:dyDescent="0.25">
      <c r="B916" s="6"/>
      <c r="C916" s="6"/>
    </row>
    <row r="917" spans="2:3" x14ac:dyDescent="0.25">
      <c r="B917" s="6"/>
      <c r="C917" s="6"/>
    </row>
    <row r="918" spans="2:3" x14ac:dyDescent="0.25">
      <c r="B918" s="6"/>
      <c r="C918" s="6"/>
    </row>
    <row r="919" spans="2:3" x14ac:dyDescent="0.25">
      <c r="B919" s="6"/>
      <c r="C919" s="6"/>
    </row>
    <row r="920" spans="2:3" x14ac:dyDescent="0.25">
      <c r="B920" s="6"/>
      <c r="C920" s="6"/>
    </row>
    <row r="921" spans="2:3" x14ac:dyDescent="0.25">
      <c r="B921" s="6"/>
      <c r="C921" s="6"/>
    </row>
    <row r="922" spans="2:3" x14ac:dyDescent="0.25">
      <c r="B922" s="6"/>
      <c r="C922" s="6"/>
    </row>
    <row r="923" spans="2:3" x14ac:dyDescent="0.25">
      <c r="B923" s="6"/>
      <c r="C923" s="6"/>
    </row>
    <row r="924" spans="2:3" x14ac:dyDescent="0.25">
      <c r="B924" s="6"/>
      <c r="C924" s="6"/>
    </row>
    <row r="925" spans="2:3" x14ac:dyDescent="0.25">
      <c r="B925" s="6"/>
      <c r="C925" s="6"/>
    </row>
    <row r="926" spans="2:3" x14ac:dyDescent="0.25">
      <c r="B926" s="6"/>
      <c r="C926" s="6"/>
    </row>
    <row r="927" spans="2:3" x14ac:dyDescent="0.25">
      <c r="B927" s="6"/>
      <c r="C927" s="6"/>
    </row>
    <row r="928" spans="2:3" x14ac:dyDescent="0.25">
      <c r="B928" s="6"/>
      <c r="C928" s="6"/>
    </row>
    <row r="929" spans="2:3" x14ac:dyDescent="0.25">
      <c r="B929" s="6"/>
      <c r="C929" s="6"/>
    </row>
    <row r="930" spans="2:3" x14ac:dyDescent="0.25">
      <c r="B930" s="6"/>
      <c r="C930" s="6"/>
    </row>
    <row r="931" spans="2:3" x14ac:dyDescent="0.25">
      <c r="B931" s="6"/>
      <c r="C931" s="6"/>
    </row>
    <row r="932" spans="2:3" x14ac:dyDescent="0.25">
      <c r="B932" s="6"/>
      <c r="C932" s="6"/>
    </row>
    <row r="933" spans="2:3" x14ac:dyDescent="0.25">
      <c r="B933" s="6"/>
      <c r="C933" s="6"/>
    </row>
    <row r="934" spans="2:3" x14ac:dyDescent="0.25">
      <c r="B934" s="6"/>
      <c r="C934" s="6"/>
    </row>
    <row r="935" spans="2:3" x14ac:dyDescent="0.25">
      <c r="B935" s="6"/>
      <c r="C935" s="6"/>
    </row>
    <row r="936" spans="2:3" x14ac:dyDescent="0.25">
      <c r="B936" s="6"/>
      <c r="C936" s="6"/>
    </row>
    <row r="937" spans="2:3" x14ac:dyDescent="0.25">
      <c r="B937" s="6"/>
      <c r="C937" s="6"/>
    </row>
    <row r="938" spans="2:3" x14ac:dyDescent="0.25">
      <c r="B938" s="6"/>
      <c r="C938" s="6"/>
    </row>
    <row r="939" spans="2:3" x14ac:dyDescent="0.25">
      <c r="B939" s="6"/>
      <c r="C939" s="6"/>
    </row>
    <row r="940" spans="2:3" x14ac:dyDescent="0.25">
      <c r="B940" s="6"/>
      <c r="C940" s="6"/>
    </row>
    <row r="941" spans="2:3" x14ac:dyDescent="0.25">
      <c r="B941" s="6"/>
      <c r="C941" s="6"/>
    </row>
    <row r="942" spans="2:3" x14ac:dyDescent="0.25">
      <c r="B942" s="6"/>
      <c r="C942" s="6"/>
    </row>
    <row r="943" spans="2:3" x14ac:dyDescent="0.25">
      <c r="B943" s="6"/>
      <c r="C943" s="6"/>
    </row>
    <row r="944" spans="2:3" x14ac:dyDescent="0.25">
      <c r="B944" s="6"/>
      <c r="C944" s="6"/>
    </row>
    <row r="945" spans="2:3" x14ac:dyDescent="0.25">
      <c r="B945" s="6"/>
      <c r="C945" s="6"/>
    </row>
    <row r="946" spans="2:3" x14ac:dyDescent="0.25">
      <c r="B946" s="6"/>
      <c r="C946" s="6"/>
    </row>
    <row r="947" spans="2:3" x14ac:dyDescent="0.25">
      <c r="B947" s="6"/>
      <c r="C947" s="6"/>
    </row>
    <row r="948" spans="2:3" x14ac:dyDescent="0.25">
      <c r="B948" s="6"/>
      <c r="C948" s="6"/>
    </row>
    <row r="949" spans="2:3" x14ac:dyDescent="0.25">
      <c r="B949" s="6"/>
      <c r="C949" s="6"/>
    </row>
    <row r="950" spans="2:3" x14ac:dyDescent="0.25">
      <c r="B950" s="6"/>
      <c r="C950" s="6"/>
    </row>
    <row r="951" spans="2:3" x14ac:dyDescent="0.25">
      <c r="B951" s="6"/>
      <c r="C951" s="6"/>
    </row>
    <row r="952" spans="2:3" x14ac:dyDescent="0.25">
      <c r="B952" s="6"/>
      <c r="C952" s="6"/>
    </row>
    <row r="953" spans="2:3" x14ac:dyDescent="0.25">
      <c r="B953" s="6"/>
      <c r="C953" s="6"/>
    </row>
    <row r="954" spans="2:3" x14ac:dyDescent="0.25">
      <c r="B954" s="6"/>
      <c r="C954" s="6"/>
    </row>
    <row r="955" spans="2:3" x14ac:dyDescent="0.25">
      <c r="B955" s="6"/>
      <c r="C955" s="6"/>
    </row>
    <row r="956" spans="2:3" x14ac:dyDescent="0.25">
      <c r="B956" s="6"/>
      <c r="C956" s="6"/>
    </row>
    <row r="957" spans="2:3" x14ac:dyDescent="0.25">
      <c r="B957" s="6"/>
      <c r="C957" s="6"/>
    </row>
    <row r="958" spans="2:3" x14ac:dyDescent="0.25">
      <c r="B958" s="6"/>
      <c r="C958" s="6"/>
    </row>
    <row r="959" spans="2:3" x14ac:dyDescent="0.25">
      <c r="B959" s="6"/>
      <c r="C959" s="6"/>
    </row>
    <row r="960" spans="2:3" x14ac:dyDescent="0.25">
      <c r="B960" s="6"/>
      <c r="C960" s="6"/>
    </row>
    <row r="961" spans="2:3" x14ac:dyDescent="0.25">
      <c r="B961" s="6"/>
      <c r="C961" s="6"/>
    </row>
    <row r="962" spans="2:3" x14ac:dyDescent="0.25">
      <c r="B962" s="6"/>
      <c r="C962" s="6"/>
    </row>
    <row r="963" spans="2:3" x14ac:dyDescent="0.25">
      <c r="B963" s="6"/>
      <c r="C963" s="6"/>
    </row>
    <row r="964" spans="2:3" x14ac:dyDescent="0.25">
      <c r="B964" s="6"/>
      <c r="C964" s="6"/>
    </row>
    <row r="965" spans="2:3" x14ac:dyDescent="0.25">
      <c r="B965" s="6"/>
      <c r="C965" s="6"/>
    </row>
    <row r="966" spans="2:3" x14ac:dyDescent="0.25">
      <c r="B966" s="6"/>
      <c r="C966" s="6"/>
    </row>
    <row r="967" spans="2:3" x14ac:dyDescent="0.25">
      <c r="B967" s="6"/>
      <c r="C967" s="6"/>
    </row>
    <row r="968" spans="2:3" x14ac:dyDescent="0.25">
      <c r="B968" s="6"/>
      <c r="C968" s="6"/>
    </row>
    <row r="969" spans="2:3" x14ac:dyDescent="0.25">
      <c r="B969" s="6"/>
      <c r="C969" s="6"/>
    </row>
    <row r="970" spans="2:3" x14ac:dyDescent="0.25">
      <c r="B970" s="6"/>
      <c r="C970" s="6"/>
    </row>
    <row r="971" spans="2:3" x14ac:dyDescent="0.25">
      <c r="B971" s="6"/>
      <c r="C971" s="6"/>
    </row>
    <row r="972" spans="2:3" x14ac:dyDescent="0.25">
      <c r="B972" s="6"/>
      <c r="C972" s="6"/>
    </row>
    <row r="973" spans="2:3" x14ac:dyDescent="0.25">
      <c r="B973" s="6"/>
      <c r="C973" s="6"/>
    </row>
    <row r="974" spans="2:3" x14ac:dyDescent="0.25">
      <c r="B974" s="6"/>
      <c r="C974" s="6"/>
    </row>
    <row r="975" spans="2:3" x14ac:dyDescent="0.25">
      <c r="B975" s="6"/>
      <c r="C975" s="6"/>
    </row>
    <row r="976" spans="2:3" x14ac:dyDescent="0.25">
      <c r="B976" s="6"/>
      <c r="C976" s="6"/>
    </row>
    <row r="977" spans="2:3" x14ac:dyDescent="0.25">
      <c r="B977" s="6"/>
      <c r="C977" s="6"/>
    </row>
    <row r="978" spans="2:3" x14ac:dyDescent="0.25">
      <c r="B978" s="6"/>
      <c r="C978" s="6"/>
    </row>
    <row r="979" spans="2:3" x14ac:dyDescent="0.25">
      <c r="B979" s="6"/>
      <c r="C979" s="6"/>
    </row>
    <row r="980" spans="2:3" x14ac:dyDescent="0.25">
      <c r="B980" s="6"/>
      <c r="C980" s="6"/>
    </row>
    <row r="981" spans="2:3" x14ac:dyDescent="0.25">
      <c r="B981" s="6"/>
      <c r="C981" s="6"/>
    </row>
    <row r="982" spans="2:3" x14ac:dyDescent="0.25">
      <c r="B982" s="6"/>
      <c r="C982" s="6"/>
    </row>
    <row r="983" spans="2:3" x14ac:dyDescent="0.25">
      <c r="B983" s="6"/>
      <c r="C983" s="6"/>
    </row>
    <row r="984" spans="2:3" x14ac:dyDescent="0.25">
      <c r="B984" s="6"/>
      <c r="C984" s="6"/>
    </row>
    <row r="985" spans="2:3" x14ac:dyDescent="0.25">
      <c r="B985" s="6"/>
      <c r="C985" s="6"/>
    </row>
    <row r="986" spans="2:3" x14ac:dyDescent="0.25">
      <c r="B986" s="6"/>
      <c r="C986" s="6"/>
    </row>
    <row r="987" spans="2:3" x14ac:dyDescent="0.25">
      <c r="B987" s="6"/>
      <c r="C987" s="6"/>
    </row>
    <row r="988" spans="2:3" x14ac:dyDescent="0.25">
      <c r="B988" s="6"/>
      <c r="C988" s="6"/>
    </row>
    <row r="989" spans="2:3" x14ac:dyDescent="0.25">
      <c r="B989" s="6"/>
      <c r="C989" s="6"/>
    </row>
    <row r="990" spans="2:3" x14ac:dyDescent="0.25">
      <c r="B990" s="6"/>
      <c r="C990" s="6"/>
    </row>
    <row r="991" spans="2:3" x14ac:dyDescent="0.25">
      <c r="B991" s="6"/>
      <c r="C991" s="6"/>
    </row>
    <row r="992" spans="2:3" x14ac:dyDescent="0.25">
      <c r="B992" s="6"/>
      <c r="C992" s="6"/>
    </row>
    <row r="993" spans="2:3" x14ac:dyDescent="0.25">
      <c r="B993" s="6"/>
      <c r="C993" s="6"/>
    </row>
    <row r="994" spans="2:3" x14ac:dyDescent="0.25">
      <c r="B994" s="6"/>
      <c r="C994" s="6"/>
    </row>
    <row r="995" spans="2:3" x14ac:dyDescent="0.25">
      <c r="B995" s="6"/>
      <c r="C995" s="6"/>
    </row>
    <row r="996" spans="2:3" x14ac:dyDescent="0.25">
      <c r="B996" s="6"/>
      <c r="C996" s="6"/>
    </row>
    <row r="997" spans="2:3" x14ac:dyDescent="0.25">
      <c r="B997" s="6"/>
      <c r="C997" s="6"/>
    </row>
    <row r="998" spans="2:3" x14ac:dyDescent="0.25">
      <c r="B998" s="6"/>
      <c r="C998" s="6"/>
    </row>
    <row r="999" spans="2:3" x14ac:dyDescent="0.25">
      <c r="B999" s="6"/>
      <c r="C999" s="6"/>
    </row>
    <row r="1000" spans="2:3" x14ac:dyDescent="0.25">
      <c r="B1000" s="6"/>
      <c r="C1000" s="6"/>
    </row>
    <row r="1001" spans="2:3" x14ac:dyDescent="0.25">
      <c r="B1001" s="6"/>
      <c r="C1001" s="6"/>
    </row>
    <row r="1002" spans="2:3" x14ac:dyDescent="0.25">
      <c r="B1002" s="6"/>
      <c r="C1002" s="6"/>
    </row>
    <row r="1003" spans="2:3" x14ac:dyDescent="0.25">
      <c r="B1003" s="6"/>
      <c r="C1003" s="6"/>
    </row>
    <row r="1004" spans="2:3" x14ac:dyDescent="0.25">
      <c r="B1004" s="6"/>
      <c r="C1004" s="6"/>
    </row>
    <row r="1005" spans="2:3" x14ac:dyDescent="0.25">
      <c r="B1005" s="6"/>
      <c r="C1005" s="6"/>
    </row>
    <row r="1006" spans="2:3" x14ac:dyDescent="0.25">
      <c r="B1006" s="6"/>
      <c r="C1006" s="6"/>
    </row>
    <row r="1007" spans="2:3" x14ac:dyDescent="0.25">
      <c r="B1007" s="6"/>
      <c r="C1007" s="6"/>
    </row>
    <row r="1008" spans="2:3" x14ac:dyDescent="0.25">
      <c r="B1008" s="6"/>
      <c r="C1008" s="6"/>
    </row>
    <row r="1009" spans="2:3" x14ac:dyDescent="0.25">
      <c r="B1009" s="6"/>
      <c r="C1009" s="6"/>
    </row>
    <row r="1010" spans="2:3" x14ac:dyDescent="0.25">
      <c r="B1010" s="6"/>
      <c r="C1010" s="6"/>
    </row>
    <row r="1011" spans="2:3" x14ac:dyDescent="0.25">
      <c r="B1011" s="2"/>
    </row>
    <row r="1012" spans="2:3" x14ac:dyDescent="0.25">
      <c r="B1012" s="2"/>
    </row>
    <row r="1013" spans="2:3" x14ac:dyDescent="0.25">
      <c r="B1013" s="2"/>
    </row>
    <row r="1014" spans="2:3" x14ac:dyDescent="0.25">
      <c r="B1014" s="2"/>
    </row>
    <row r="1015" spans="2:3" x14ac:dyDescent="0.25">
      <c r="B1015" s="2"/>
    </row>
    <row r="1016" spans="2:3" x14ac:dyDescent="0.25">
      <c r="B1016" s="2"/>
    </row>
    <row r="1017" spans="2:3" x14ac:dyDescent="0.25">
      <c r="B1017" s="2"/>
    </row>
    <row r="1018" spans="2:3" x14ac:dyDescent="0.25">
      <c r="B1018" s="2"/>
    </row>
    <row r="1019" spans="2:3" x14ac:dyDescent="0.25">
      <c r="B1019" s="2"/>
    </row>
    <row r="1020" spans="2:3" x14ac:dyDescent="0.25">
      <c r="B1020" s="2"/>
    </row>
    <row r="1021" spans="2:3" x14ac:dyDescent="0.25">
      <c r="B1021" s="2"/>
    </row>
    <row r="1022" spans="2:3" x14ac:dyDescent="0.25">
      <c r="B1022" s="2"/>
    </row>
    <row r="1023" spans="2:3" x14ac:dyDescent="0.25">
      <c r="B1023" s="2"/>
    </row>
    <row r="1024" spans="2:3" x14ac:dyDescent="0.25">
      <c r="B1024" s="2"/>
    </row>
    <row r="1025" spans="2:2" x14ac:dyDescent="0.25">
      <c r="B1025" s="2"/>
    </row>
    <row r="1026" spans="2:2" x14ac:dyDescent="0.25">
      <c r="B1026" s="2"/>
    </row>
    <row r="1027" spans="2:2" x14ac:dyDescent="0.25">
      <c r="B1027" s="2"/>
    </row>
    <row r="1028" spans="2:2" x14ac:dyDescent="0.25">
      <c r="B1028" s="2"/>
    </row>
    <row r="1029" spans="2:2" x14ac:dyDescent="0.25">
      <c r="B1029" s="2"/>
    </row>
    <row r="1030" spans="2:2" x14ac:dyDescent="0.25">
      <c r="B1030" s="2"/>
    </row>
    <row r="1031" spans="2:2" x14ac:dyDescent="0.25">
      <c r="B1031" s="2"/>
    </row>
    <row r="1032" spans="2:2" x14ac:dyDescent="0.25">
      <c r="B1032" s="2"/>
    </row>
    <row r="1033" spans="2:2" x14ac:dyDescent="0.25">
      <c r="B1033" s="2"/>
    </row>
    <row r="1034" spans="2:2" x14ac:dyDescent="0.25">
      <c r="B1034" s="2"/>
    </row>
    <row r="1035" spans="2:2" x14ac:dyDescent="0.25">
      <c r="B1035" s="2"/>
    </row>
    <row r="1036" spans="2:2" x14ac:dyDescent="0.25">
      <c r="B1036" s="2"/>
    </row>
    <row r="1037" spans="2:2" x14ac:dyDescent="0.25">
      <c r="B1037" s="2"/>
    </row>
    <row r="1038" spans="2:2" x14ac:dyDescent="0.25">
      <c r="B1038" s="2"/>
    </row>
    <row r="1039" spans="2:2" x14ac:dyDescent="0.25">
      <c r="B1039" s="2"/>
    </row>
    <row r="1040" spans="2:2" x14ac:dyDescent="0.25">
      <c r="B1040" s="2"/>
    </row>
    <row r="1041" spans="2:2" x14ac:dyDescent="0.25">
      <c r="B1041" s="2"/>
    </row>
    <row r="1042" spans="2:2" x14ac:dyDescent="0.25">
      <c r="B1042" s="2"/>
    </row>
    <row r="1043" spans="2:2" x14ac:dyDescent="0.25">
      <c r="B1043" s="2"/>
    </row>
    <row r="1044" spans="2:2" x14ac:dyDescent="0.25">
      <c r="B1044" s="2"/>
    </row>
    <row r="1045" spans="2:2" x14ac:dyDescent="0.25">
      <c r="B1045" s="2"/>
    </row>
    <row r="1046" spans="2:2" x14ac:dyDescent="0.25">
      <c r="B1046" s="2"/>
    </row>
    <row r="1047" spans="2:2" x14ac:dyDescent="0.25">
      <c r="B1047" s="2"/>
    </row>
    <row r="1048" spans="2:2" x14ac:dyDescent="0.25">
      <c r="B1048" s="2"/>
    </row>
    <row r="1049" spans="2:2" x14ac:dyDescent="0.25">
      <c r="B1049" s="2"/>
    </row>
    <row r="1050" spans="2:2" x14ac:dyDescent="0.25">
      <c r="B1050" s="2"/>
    </row>
    <row r="1051" spans="2:2" x14ac:dyDescent="0.25">
      <c r="B1051" s="2"/>
    </row>
    <row r="1052" spans="2:2" x14ac:dyDescent="0.25">
      <c r="B1052" s="2"/>
    </row>
    <row r="1053" spans="2:2" x14ac:dyDescent="0.25">
      <c r="B1053" s="2"/>
    </row>
    <row r="1054" spans="2:2" x14ac:dyDescent="0.25">
      <c r="B1054" s="2"/>
    </row>
    <row r="1055" spans="2:2" x14ac:dyDescent="0.25">
      <c r="B1055" s="2"/>
    </row>
    <row r="1056" spans="2:2" x14ac:dyDescent="0.25">
      <c r="B1056" s="2"/>
    </row>
    <row r="1057" spans="2:2" x14ac:dyDescent="0.25">
      <c r="B1057" s="2"/>
    </row>
    <row r="1058" spans="2:2" x14ac:dyDescent="0.25">
      <c r="B1058" s="2"/>
    </row>
    <row r="1059" spans="2:2" x14ac:dyDescent="0.25">
      <c r="B1059" s="2"/>
    </row>
    <row r="1060" spans="2:2" x14ac:dyDescent="0.25">
      <c r="B1060" s="2"/>
    </row>
    <row r="1061" spans="2:2" x14ac:dyDescent="0.25">
      <c r="B1061" s="2"/>
    </row>
    <row r="1062" spans="2:2" x14ac:dyDescent="0.25">
      <c r="B1062" s="2"/>
    </row>
    <row r="1063" spans="2:2" x14ac:dyDescent="0.25">
      <c r="B1063" s="2"/>
    </row>
    <row r="1064" spans="2:2" x14ac:dyDescent="0.25">
      <c r="B1064" s="2"/>
    </row>
    <row r="1065" spans="2:2" x14ac:dyDescent="0.25">
      <c r="B1065" s="2"/>
    </row>
    <row r="1066" spans="2:2" x14ac:dyDescent="0.25">
      <c r="B1066" s="2"/>
    </row>
    <row r="1067" spans="2:2" x14ac:dyDescent="0.25">
      <c r="B1067" s="2"/>
    </row>
    <row r="1068" spans="2:2" x14ac:dyDescent="0.25">
      <c r="B1068" s="2"/>
    </row>
    <row r="1069" spans="2:2" x14ac:dyDescent="0.25">
      <c r="B1069" s="2"/>
    </row>
    <row r="1070" spans="2:2" x14ac:dyDescent="0.25">
      <c r="B1070" s="2"/>
    </row>
    <row r="1071" spans="2:2" x14ac:dyDescent="0.25">
      <c r="B1071" s="2"/>
    </row>
    <row r="1072" spans="2:2" x14ac:dyDescent="0.25">
      <c r="B1072" s="2"/>
    </row>
    <row r="1073" spans="2:2" x14ac:dyDescent="0.25">
      <c r="B1073" s="2"/>
    </row>
    <row r="1074" spans="2:2" x14ac:dyDescent="0.25">
      <c r="B1074" s="2"/>
    </row>
    <row r="1075" spans="2:2" x14ac:dyDescent="0.25">
      <c r="B1075" s="2"/>
    </row>
    <row r="1076" spans="2:2" x14ac:dyDescent="0.25">
      <c r="B1076" s="2"/>
    </row>
    <row r="1077" spans="2:2" x14ac:dyDescent="0.25">
      <c r="B1077" s="2"/>
    </row>
    <row r="1078" spans="2:2" x14ac:dyDescent="0.25">
      <c r="B1078" s="2"/>
    </row>
    <row r="1079" spans="2:2" x14ac:dyDescent="0.25">
      <c r="B1079" s="2"/>
    </row>
    <row r="1080" spans="2:2" x14ac:dyDescent="0.25">
      <c r="B1080" s="2"/>
    </row>
    <row r="1081" spans="2:2" x14ac:dyDescent="0.25">
      <c r="B1081" s="2"/>
    </row>
    <row r="1082" spans="2:2" x14ac:dyDescent="0.25">
      <c r="B1082" s="2"/>
    </row>
    <row r="1083" spans="2:2" x14ac:dyDescent="0.25">
      <c r="B1083" s="2"/>
    </row>
    <row r="1084" spans="2:2" x14ac:dyDescent="0.25">
      <c r="B1084" s="2"/>
    </row>
    <row r="1085" spans="2:2" x14ac:dyDescent="0.25">
      <c r="B1085" s="2"/>
    </row>
    <row r="1086" spans="2:2" x14ac:dyDescent="0.25">
      <c r="B1086" s="2"/>
    </row>
    <row r="1087" spans="2:2" x14ac:dyDescent="0.25">
      <c r="B1087" s="2"/>
    </row>
    <row r="1088" spans="2:2" x14ac:dyDescent="0.25">
      <c r="B1088" s="2"/>
    </row>
    <row r="1089" spans="2:2" x14ac:dyDescent="0.25">
      <c r="B1089" s="2"/>
    </row>
    <row r="1090" spans="2:2" x14ac:dyDescent="0.25">
      <c r="B1090" s="2"/>
    </row>
    <row r="1091" spans="2:2" x14ac:dyDescent="0.25">
      <c r="B1091" s="2"/>
    </row>
    <row r="1092" spans="2:2" x14ac:dyDescent="0.25">
      <c r="B1092" s="2"/>
    </row>
    <row r="1093" spans="2:2" x14ac:dyDescent="0.25">
      <c r="B1093" s="2"/>
    </row>
    <row r="1094" spans="2:2" x14ac:dyDescent="0.25">
      <c r="B1094" s="2"/>
    </row>
    <row r="1095" spans="2:2" x14ac:dyDescent="0.25">
      <c r="B1095" s="2"/>
    </row>
    <row r="1096" spans="2:2" x14ac:dyDescent="0.25">
      <c r="B1096" s="2"/>
    </row>
    <row r="1097" spans="2:2" x14ac:dyDescent="0.25">
      <c r="B1097" s="2"/>
    </row>
    <row r="1098" spans="2:2" x14ac:dyDescent="0.25">
      <c r="B1098" s="2"/>
    </row>
    <row r="1099" spans="2:2" x14ac:dyDescent="0.25">
      <c r="B1099" s="2"/>
    </row>
    <row r="1100" spans="2:2" x14ac:dyDescent="0.25">
      <c r="B1100" s="2"/>
    </row>
    <row r="1101" spans="2:2" x14ac:dyDescent="0.25">
      <c r="B1101" s="2"/>
    </row>
    <row r="1102" spans="2:2" x14ac:dyDescent="0.25">
      <c r="B1102" s="2"/>
    </row>
    <row r="1103" spans="2:2" x14ac:dyDescent="0.25">
      <c r="B1103" s="2"/>
    </row>
    <row r="1104" spans="2:2" x14ac:dyDescent="0.25">
      <c r="B1104" s="2"/>
    </row>
    <row r="1105" spans="2:2" x14ac:dyDescent="0.25">
      <c r="B1105" s="2"/>
    </row>
    <row r="1106" spans="2:2" x14ac:dyDescent="0.25">
      <c r="B1106" s="2"/>
    </row>
    <row r="1107" spans="2:2" x14ac:dyDescent="0.25">
      <c r="B1107" s="2"/>
    </row>
    <row r="1108" spans="2:2" x14ac:dyDescent="0.25">
      <c r="B1108" s="2"/>
    </row>
    <row r="1109" spans="2:2" x14ac:dyDescent="0.25">
      <c r="B1109" s="2"/>
    </row>
    <row r="1110" spans="2:2" x14ac:dyDescent="0.25">
      <c r="B1110" s="2"/>
    </row>
    <row r="1111" spans="2:2" x14ac:dyDescent="0.25">
      <c r="B1111" s="2"/>
    </row>
    <row r="1112" spans="2:2" x14ac:dyDescent="0.25">
      <c r="B1112" s="2"/>
    </row>
    <row r="1113" spans="2:2" x14ac:dyDescent="0.25">
      <c r="B1113" s="2"/>
    </row>
    <row r="1114" spans="2:2" x14ac:dyDescent="0.25">
      <c r="B1114" s="2"/>
    </row>
    <row r="1115" spans="2:2" x14ac:dyDescent="0.25">
      <c r="B1115" s="2"/>
    </row>
    <row r="1116" spans="2:2" x14ac:dyDescent="0.25">
      <c r="B1116" s="2"/>
    </row>
    <row r="1117" spans="2:2" x14ac:dyDescent="0.25">
      <c r="B1117" s="2"/>
    </row>
    <row r="1118" spans="2:2" x14ac:dyDescent="0.25">
      <c r="B1118" s="2"/>
    </row>
    <row r="1119" spans="2:2" x14ac:dyDescent="0.25">
      <c r="B1119" s="2"/>
    </row>
    <row r="1120" spans="2:2" x14ac:dyDescent="0.25">
      <c r="B1120" s="2"/>
    </row>
    <row r="1121" spans="2:2" x14ac:dyDescent="0.25">
      <c r="B1121" s="2"/>
    </row>
    <row r="1122" spans="2:2" x14ac:dyDescent="0.25">
      <c r="B1122" s="2"/>
    </row>
    <row r="1123" spans="2:2" x14ac:dyDescent="0.25">
      <c r="B1123" s="2"/>
    </row>
    <row r="1124" spans="2:2" x14ac:dyDescent="0.25">
      <c r="B1124" s="2"/>
    </row>
    <row r="1125" spans="2:2" x14ac:dyDescent="0.25">
      <c r="B1125" s="2"/>
    </row>
    <row r="1126" spans="2:2" x14ac:dyDescent="0.25">
      <c r="B1126" s="2"/>
    </row>
    <row r="1127" spans="2:2" x14ac:dyDescent="0.25">
      <c r="B1127" s="2"/>
    </row>
    <row r="1128" spans="2:2" x14ac:dyDescent="0.25">
      <c r="B1128" s="2"/>
    </row>
    <row r="1129" spans="2:2" x14ac:dyDescent="0.25">
      <c r="B1129" s="2"/>
    </row>
    <row r="1130" spans="2:2" x14ac:dyDescent="0.25">
      <c r="B1130" s="2"/>
    </row>
    <row r="1131" spans="2:2" x14ac:dyDescent="0.25">
      <c r="B1131" s="2"/>
    </row>
    <row r="1132" spans="2:2" x14ac:dyDescent="0.25">
      <c r="B1132" s="2"/>
    </row>
    <row r="1133" spans="2:2" x14ac:dyDescent="0.25">
      <c r="B1133" s="2"/>
    </row>
    <row r="1134" spans="2:2" x14ac:dyDescent="0.25">
      <c r="B1134" s="2"/>
    </row>
    <row r="1135" spans="2:2" x14ac:dyDescent="0.25">
      <c r="B1135" s="2"/>
    </row>
    <row r="1136" spans="2:2" x14ac:dyDescent="0.25">
      <c r="B1136" s="2"/>
    </row>
    <row r="1137" spans="2:2" x14ac:dyDescent="0.25">
      <c r="B1137" s="2"/>
    </row>
    <row r="1138" spans="2:2" x14ac:dyDescent="0.25">
      <c r="B1138" s="2"/>
    </row>
    <row r="1139" spans="2:2" x14ac:dyDescent="0.25">
      <c r="B1139" s="2"/>
    </row>
    <row r="1140" spans="2:2" x14ac:dyDescent="0.25">
      <c r="B1140" s="2"/>
    </row>
    <row r="1141" spans="2:2" x14ac:dyDescent="0.25">
      <c r="B1141" s="2"/>
    </row>
    <row r="1142" spans="2:2" x14ac:dyDescent="0.25">
      <c r="B1142" s="2"/>
    </row>
    <row r="1143" spans="2:2" x14ac:dyDescent="0.25">
      <c r="B1143" s="2"/>
    </row>
    <row r="1144" spans="2:2" x14ac:dyDescent="0.25">
      <c r="B1144" s="2"/>
    </row>
    <row r="1145" spans="2:2" x14ac:dyDescent="0.25">
      <c r="B1145" s="2"/>
    </row>
    <row r="1146" spans="2:2" x14ac:dyDescent="0.25">
      <c r="B1146" s="2"/>
    </row>
    <row r="1147" spans="2:2" x14ac:dyDescent="0.25">
      <c r="B1147" s="2"/>
    </row>
    <row r="1148" spans="2:2" x14ac:dyDescent="0.25">
      <c r="B1148" s="2"/>
    </row>
    <row r="1149" spans="2:2" x14ac:dyDescent="0.25">
      <c r="B1149" s="2"/>
    </row>
    <row r="1150" spans="2:2" x14ac:dyDescent="0.25">
      <c r="B1150" s="2"/>
    </row>
    <row r="1151" spans="2:2" x14ac:dyDescent="0.25">
      <c r="B1151" s="2"/>
    </row>
    <row r="1152" spans="2:2" x14ac:dyDescent="0.25">
      <c r="B1152" s="2"/>
    </row>
    <row r="1153" spans="2:2" x14ac:dyDescent="0.25">
      <c r="B1153" s="2"/>
    </row>
    <row r="1154" spans="2:2" x14ac:dyDescent="0.25">
      <c r="B1154" s="2"/>
    </row>
    <row r="1155" spans="2:2" x14ac:dyDescent="0.25">
      <c r="B1155" s="2"/>
    </row>
    <row r="1156" spans="2:2" x14ac:dyDescent="0.25">
      <c r="B1156" s="2"/>
    </row>
    <row r="1157" spans="2:2" x14ac:dyDescent="0.25">
      <c r="B1157" s="2"/>
    </row>
    <row r="1158" spans="2:2" x14ac:dyDescent="0.25">
      <c r="B1158" s="2"/>
    </row>
    <row r="1159" spans="2:2" x14ac:dyDescent="0.25">
      <c r="B1159" s="2"/>
    </row>
    <row r="1160" spans="2:2" x14ac:dyDescent="0.25">
      <c r="B1160" s="2"/>
    </row>
    <row r="1161" spans="2:2" x14ac:dyDescent="0.25">
      <c r="B1161" s="2"/>
    </row>
    <row r="1162" spans="2:2" x14ac:dyDescent="0.25">
      <c r="B1162" s="2"/>
    </row>
    <row r="1163" spans="2:2" x14ac:dyDescent="0.25">
      <c r="B1163" s="2"/>
    </row>
    <row r="1164" spans="2:2" x14ac:dyDescent="0.25">
      <c r="B1164" s="2"/>
    </row>
    <row r="1165" spans="2:2" x14ac:dyDescent="0.25">
      <c r="B1165" s="2"/>
    </row>
    <row r="1166" spans="2:2" x14ac:dyDescent="0.25">
      <c r="B1166" s="2"/>
    </row>
    <row r="1167" spans="2:2" x14ac:dyDescent="0.25">
      <c r="B1167" s="2"/>
    </row>
    <row r="1168" spans="2:2" x14ac:dyDescent="0.25">
      <c r="B1168" s="2"/>
    </row>
    <row r="1169" spans="2:2" x14ac:dyDescent="0.25">
      <c r="B1169" s="2"/>
    </row>
    <row r="1170" spans="2:2" x14ac:dyDescent="0.25">
      <c r="B1170" s="2"/>
    </row>
    <row r="1171" spans="2:2" x14ac:dyDescent="0.25">
      <c r="B1171" s="2"/>
    </row>
    <row r="1172" spans="2:2" x14ac:dyDescent="0.25">
      <c r="B1172" s="2"/>
    </row>
    <row r="1173" spans="2:2" x14ac:dyDescent="0.25">
      <c r="B1173" s="2"/>
    </row>
    <row r="1174" spans="2:2" x14ac:dyDescent="0.25">
      <c r="B1174" s="2"/>
    </row>
    <row r="1175" spans="2:2" x14ac:dyDescent="0.25">
      <c r="B1175" s="2"/>
    </row>
    <row r="1176" spans="2:2" x14ac:dyDescent="0.25">
      <c r="B1176" s="2"/>
    </row>
    <row r="1177" spans="2:2" x14ac:dyDescent="0.25">
      <c r="B1177" s="2"/>
    </row>
    <row r="1178" spans="2:2" x14ac:dyDescent="0.25">
      <c r="B1178" s="2"/>
    </row>
    <row r="1179" spans="2:2" x14ac:dyDescent="0.25">
      <c r="B1179" s="2"/>
    </row>
    <row r="1180" spans="2:2" x14ac:dyDescent="0.25">
      <c r="B1180" s="2"/>
    </row>
    <row r="1181" spans="2:2" x14ac:dyDescent="0.25">
      <c r="B1181" s="2"/>
    </row>
    <row r="1182" spans="2:2" x14ac:dyDescent="0.25">
      <c r="B1182" s="2"/>
    </row>
    <row r="1183" spans="2:2" x14ac:dyDescent="0.25">
      <c r="B1183" s="2"/>
    </row>
    <row r="1184" spans="2:2" x14ac:dyDescent="0.25">
      <c r="B1184" s="2"/>
    </row>
    <row r="1185" spans="2:2" x14ac:dyDescent="0.25">
      <c r="B1185" s="2"/>
    </row>
    <row r="1186" spans="2:2" x14ac:dyDescent="0.25">
      <c r="B1186" s="2"/>
    </row>
    <row r="1187" spans="2:2" x14ac:dyDescent="0.25">
      <c r="B1187" s="2"/>
    </row>
    <row r="1188" spans="2:2" x14ac:dyDescent="0.25">
      <c r="B1188" s="2"/>
    </row>
    <row r="1189" spans="2:2" x14ac:dyDescent="0.25">
      <c r="B1189" s="2"/>
    </row>
    <row r="1190" spans="2:2" x14ac:dyDescent="0.25">
      <c r="B1190" s="2"/>
    </row>
    <row r="1191" spans="2:2" x14ac:dyDescent="0.25">
      <c r="B1191" s="2"/>
    </row>
    <row r="1192" spans="2:2" x14ac:dyDescent="0.25">
      <c r="B1192" s="2"/>
    </row>
    <row r="1193" spans="2:2" x14ac:dyDescent="0.25">
      <c r="B1193" s="2"/>
    </row>
    <row r="1194" spans="2:2" x14ac:dyDescent="0.25">
      <c r="B1194" s="2"/>
    </row>
    <row r="1195" spans="2:2" x14ac:dyDescent="0.25">
      <c r="B1195" s="2"/>
    </row>
    <row r="1196" spans="2:2" x14ac:dyDescent="0.25">
      <c r="B1196" s="2"/>
    </row>
    <row r="1197" spans="2:2" x14ac:dyDescent="0.25">
      <c r="B1197" s="2"/>
    </row>
    <row r="1198" spans="2:2" x14ac:dyDescent="0.25">
      <c r="B1198" s="2"/>
    </row>
    <row r="1199" spans="2:2" x14ac:dyDescent="0.25">
      <c r="B1199" s="2"/>
    </row>
    <row r="1200" spans="2:2" x14ac:dyDescent="0.25">
      <c r="B1200" s="2"/>
    </row>
    <row r="1201" spans="2:2" x14ac:dyDescent="0.25">
      <c r="B1201" s="2"/>
    </row>
    <row r="1202" spans="2:2" x14ac:dyDescent="0.25">
      <c r="B1202" s="2"/>
    </row>
    <row r="1203" spans="2:2" x14ac:dyDescent="0.25">
      <c r="B1203" s="2"/>
    </row>
    <row r="1204" spans="2:2" x14ac:dyDescent="0.25">
      <c r="B1204" s="2"/>
    </row>
    <row r="1205" spans="2:2" x14ac:dyDescent="0.25">
      <c r="B1205" s="2"/>
    </row>
    <row r="1206" spans="2:2" x14ac:dyDescent="0.25">
      <c r="B1206" s="2"/>
    </row>
    <row r="1207" spans="2:2" x14ac:dyDescent="0.25">
      <c r="B1207" s="2"/>
    </row>
    <row r="1208" spans="2:2" x14ac:dyDescent="0.25">
      <c r="B1208" s="2"/>
    </row>
    <row r="1209" spans="2:2" x14ac:dyDescent="0.25">
      <c r="B1209" s="2"/>
    </row>
    <row r="1210" spans="2:2" x14ac:dyDescent="0.25">
      <c r="B1210" s="2"/>
    </row>
    <row r="1211" spans="2:2" x14ac:dyDescent="0.25">
      <c r="B1211" s="2"/>
    </row>
    <row r="1212" spans="2:2" x14ac:dyDescent="0.25">
      <c r="B1212" s="2"/>
    </row>
    <row r="1213" spans="2:2" x14ac:dyDescent="0.25">
      <c r="B1213" s="2"/>
    </row>
    <row r="1214" spans="2:2" x14ac:dyDescent="0.25">
      <c r="B1214" s="2"/>
    </row>
    <row r="1215" spans="2:2" x14ac:dyDescent="0.25">
      <c r="B1215" s="2"/>
    </row>
    <row r="1216" spans="2:2" x14ac:dyDescent="0.25">
      <c r="B1216" s="2"/>
    </row>
    <row r="1217" spans="2:2" x14ac:dyDescent="0.25">
      <c r="B1217" s="2"/>
    </row>
    <row r="1218" spans="2:2" x14ac:dyDescent="0.25">
      <c r="B1218" s="2"/>
    </row>
    <row r="1219" spans="2:2" x14ac:dyDescent="0.25">
      <c r="B1219" s="2"/>
    </row>
    <row r="1220" spans="2:2" x14ac:dyDescent="0.25">
      <c r="B1220" s="2"/>
    </row>
    <row r="1221" spans="2:2" x14ac:dyDescent="0.25">
      <c r="B1221" s="2"/>
    </row>
    <row r="1222" spans="2:2" x14ac:dyDescent="0.25">
      <c r="B1222" s="2"/>
    </row>
    <row r="1223" spans="2:2" x14ac:dyDescent="0.25">
      <c r="B1223" s="2"/>
    </row>
    <row r="1224" spans="2:2" x14ac:dyDescent="0.25">
      <c r="B1224" s="2"/>
    </row>
    <row r="1225" spans="2:2" x14ac:dyDescent="0.25">
      <c r="B1225" s="2"/>
    </row>
    <row r="1226" spans="2:2" x14ac:dyDescent="0.25">
      <c r="B1226" s="2"/>
    </row>
    <row r="1227" spans="2:2" x14ac:dyDescent="0.25">
      <c r="B1227" s="2"/>
    </row>
    <row r="1228" spans="2:2" x14ac:dyDescent="0.25">
      <c r="B1228" s="2"/>
    </row>
    <row r="1229" spans="2:2" x14ac:dyDescent="0.25">
      <c r="B1229" s="2"/>
    </row>
    <row r="1230" spans="2:2" x14ac:dyDescent="0.25">
      <c r="B1230" s="2"/>
    </row>
    <row r="1231" spans="2:2" x14ac:dyDescent="0.25">
      <c r="B1231" s="2"/>
    </row>
    <row r="1232" spans="2:2" x14ac:dyDescent="0.25">
      <c r="B1232" s="2"/>
    </row>
    <row r="1233" spans="2:2" x14ac:dyDescent="0.25">
      <c r="B1233" s="2"/>
    </row>
    <row r="1234" spans="2:2" x14ac:dyDescent="0.25">
      <c r="B1234" s="2"/>
    </row>
    <row r="1235" spans="2:2" x14ac:dyDescent="0.25">
      <c r="B1235" s="2"/>
    </row>
    <row r="1236" spans="2:2" x14ac:dyDescent="0.25">
      <c r="B1236" s="2"/>
    </row>
    <row r="1237" spans="2:2" x14ac:dyDescent="0.25">
      <c r="B1237" s="2"/>
    </row>
    <row r="1238" spans="2:2" x14ac:dyDescent="0.25">
      <c r="B1238" s="2"/>
    </row>
    <row r="1239" spans="2:2" x14ac:dyDescent="0.25">
      <c r="B1239" s="2"/>
    </row>
    <row r="1240" spans="2:2" x14ac:dyDescent="0.25">
      <c r="B1240" s="2"/>
    </row>
    <row r="1241" spans="2:2" x14ac:dyDescent="0.25">
      <c r="B1241" s="2"/>
    </row>
    <row r="1242" spans="2:2" x14ac:dyDescent="0.25">
      <c r="B1242" s="2"/>
    </row>
    <row r="1243" spans="2:2" x14ac:dyDescent="0.25">
      <c r="B1243" s="2"/>
    </row>
    <row r="1244" spans="2:2" x14ac:dyDescent="0.25">
      <c r="B1244" s="2"/>
    </row>
    <row r="1245" spans="2:2" x14ac:dyDescent="0.25">
      <c r="B1245" s="2"/>
    </row>
    <row r="1246" spans="2:2" x14ac:dyDescent="0.25">
      <c r="B1246" s="2"/>
    </row>
    <row r="1247" spans="2:2" x14ac:dyDescent="0.25">
      <c r="B1247" s="2"/>
    </row>
    <row r="1248" spans="2:2" x14ac:dyDescent="0.25">
      <c r="B1248" s="2"/>
    </row>
    <row r="1249" spans="2:2" x14ac:dyDescent="0.25">
      <c r="B1249" s="2"/>
    </row>
    <row r="1250" spans="2:2" x14ac:dyDescent="0.25">
      <c r="B1250" s="2"/>
    </row>
    <row r="1251" spans="2:2" x14ac:dyDescent="0.25">
      <c r="B1251" s="2"/>
    </row>
    <row r="1252" spans="2:2" x14ac:dyDescent="0.25">
      <c r="B1252" s="2"/>
    </row>
    <row r="1253" spans="2:2" x14ac:dyDescent="0.25">
      <c r="B1253" s="2"/>
    </row>
    <row r="1254" spans="2:2" x14ac:dyDescent="0.25">
      <c r="B1254" s="2"/>
    </row>
    <row r="1255" spans="2:2" x14ac:dyDescent="0.25">
      <c r="B1255" s="2"/>
    </row>
    <row r="1256" spans="2:2" x14ac:dyDescent="0.25">
      <c r="B1256" s="2"/>
    </row>
    <row r="1257" spans="2:2" x14ac:dyDescent="0.25">
      <c r="B1257" s="2"/>
    </row>
    <row r="1258" spans="2:2" x14ac:dyDescent="0.25">
      <c r="B1258" s="2"/>
    </row>
    <row r="1259" spans="2:2" x14ac:dyDescent="0.25">
      <c r="B1259" s="2"/>
    </row>
    <row r="1260" spans="2:2" x14ac:dyDescent="0.25">
      <c r="B1260" s="2"/>
    </row>
    <row r="1261" spans="2:2" x14ac:dyDescent="0.25">
      <c r="B1261" s="2"/>
    </row>
    <row r="1262" spans="2:2" x14ac:dyDescent="0.25">
      <c r="B1262" s="2"/>
    </row>
    <row r="1263" spans="2:2" x14ac:dyDescent="0.25">
      <c r="B1263" s="2"/>
    </row>
    <row r="1264" spans="2:2" x14ac:dyDescent="0.25">
      <c r="B1264" s="2"/>
    </row>
    <row r="1265" spans="2:2" x14ac:dyDescent="0.25">
      <c r="B1265" s="2"/>
    </row>
    <row r="1266" spans="2:2" x14ac:dyDescent="0.25">
      <c r="B1266" s="2"/>
    </row>
    <row r="1267" spans="2:2" x14ac:dyDescent="0.25">
      <c r="B1267" s="2"/>
    </row>
    <row r="1268" spans="2:2" x14ac:dyDescent="0.25">
      <c r="B1268" s="2"/>
    </row>
    <row r="1269" spans="2:2" x14ac:dyDescent="0.25">
      <c r="B1269" s="2"/>
    </row>
    <row r="1270" spans="2:2" x14ac:dyDescent="0.25">
      <c r="B1270" s="2"/>
    </row>
    <row r="1271" spans="2:2" x14ac:dyDescent="0.25">
      <c r="B1271" s="2"/>
    </row>
    <row r="1272" spans="2:2" x14ac:dyDescent="0.25">
      <c r="B1272" s="2"/>
    </row>
    <row r="1273" spans="2:2" x14ac:dyDescent="0.25">
      <c r="B1273" s="2"/>
    </row>
    <row r="1274" spans="2:2" x14ac:dyDescent="0.25">
      <c r="B1274" s="2"/>
    </row>
    <row r="1275" spans="2:2" x14ac:dyDescent="0.25">
      <c r="B1275" s="2"/>
    </row>
    <row r="1276" spans="2:2" x14ac:dyDescent="0.25">
      <c r="B1276" s="2"/>
    </row>
    <row r="1277" spans="2:2" x14ac:dyDescent="0.25">
      <c r="B1277" s="2"/>
    </row>
    <row r="1278" spans="2:2" x14ac:dyDescent="0.25">
      <c r="B1278" s="2"/>
    </row>
    <row r="1279" spans="2:2" x14ac:dyDescent="0.25">
      <c r="B1279" s="2"/>
    </row>
    <row r="1280" spans="2:2" x14ac:dyDescent="0.25">
      <c r="B1280" s="2"/>
    </row>
    <row r="1281" spans="2:2" x14ac:dyDescent="0.25">
      <c r="B1281" s="2"/>
    </row>
    <row r="1282" spans="2:2" x14ac:dyDescent="0.25">
      <c r="B1282" s="2"/>
    </row>
    <row r="1283" spans="2:2" x14ac:dyDescent="0.25">
      <c r="B1283" s="2"/>
    </row>
    <row r="1284" spans="2:2" x14ac:dyDescent="0.25">
      <c r="B1284" s="2"/>
    </row>
    <row r="1285" spans="2:2" x14ac:dyDescent="0.25">
      <c r="B1285" s="2"/>
    </row>
    <row r="1286" spans="2:2" x14ac:dyDescent="0.25">
      <c r="B1286" s="2"/>
    </row>
    <row r="1287" spans="2:2" x14ac:dyDescent="0.25">
      <c r="B1287" s="2"/>
    </row>
    <row r="1288" spans="2:2" x14ac:dyDescent="0.25">
      <c r="B1288" s="2"/>
    </row>
    <row r="1289" spans="2:2" x14ac:dyDescent="0.25">
      <c r="B1289" s="2"/>
    </row>
    <row r="1290" spans="2:2" x14ac:dyDescent="0.25">
      <c r="B1290" s="2"/>
    </row>
    <row r="1291" spans="2:2" x14ac:dyDescent="0.25">
      <c r="B1291" s="2"/>
    </row>
    <row r="1292" spans="2:2" x14ac:dyDescent="0.25">
      <c r="B1292" s="2"/>
    </row>
    <row r="1293" spans="2:2" x14ac:dyDescent="0.25">
      <c r="B1293" s="2"/>
    </row>
    <row r="1294" spans="2:2" x14ac:dyDescent="0.25">
      <c r="B1294" s="2"/>
    </row>
    <row r="1295" spans="2:2" x14ac:dyDescent="0.25">
      <c r="B1295" s="2"/>
    </row>
    <row r="1296" spans="2:2" x14ac:dyDescent="0.25">
      <c r="B1296" s="2"/>
    </row>
    <row r="1297" spans="2:2" x14ac:dyDescent="0.25">
      <c r="B1297" s="2"/>
    </row>
    <row r="1298" spans="2:2" x14ac:dyDescent="0.25">
      <c r="B1298" s="2"/>
    </row>
    <row r="1299" spans="2:2" x14ac:dyDescent="0.25">
      <c r="B1299" s="2"/>
    </row>
    <row r="1300" spans="2:2" x14ac:dyDescent="0.25">
      <c r="B1300" s="2"/>
    </row>
    <row r="1301" spans="2:2" x14ac:dyDescent="0.25">
      <c r="B1301" s="2"/>
    </row>
    <row r="1302" spans="2:2" x14ac:dyDescent="0.25">
      <c r="B1302" s="2"/>
    </row>
    <row r="1303" spans="2:2" x14ac:dyDescent="0.25">
      <c r="B1303" s="2"/>
    </row>
    <row r="1304" spans="2:2" x14ac:dyDescent="0.25">
      <c r="B1304" s="2"/>
    </row>
    <row r="1305" spans="2:2" x14ac:dyDescent="0.25">
      <c r="B1305" s="2"/>
    </row>
    <row r="1306" spans="2:2" x14ac:dyDescent="0.25">
      <c r="B1306" s="2"/>
    </row>
    <row r="1307" spans="2:2" x14ac:dyDescent="0.25">
      <c r="B1307" s="2"/>
    </row>
    <row r="1308" spans="2:2" x14ac:dyDescent="0.25">
      <c r="B1308" s="2"/>
    </row>
    <row r="1309" spans="2:2" x14ac:dyDescent="0.25">
      <c r="B1309" s="2"/>
    </row>
    <row r="1310" spans="2:2" x14ac:dyDescent="0.25">
      <c r="B1310" s="2"/>
    </row>
    <row r="1311" spans="2:2" x14ac:dyDescent="0.25">
      <c r="B1311" s="2"/>
    </row>
    <row r="1312" spans="2:2" x14ac:dyDescent="0.25">
      <c r="B1312" s="2"/>
    </row>
    <row r="1313" spans="2:2" x14ac:dyDescent="0.25">
      <c r="B1313" s="2"/>
    </row>
    <row r="1314" spans="2:2" x14ac:dyDescent="0.25">
      <c r="B1314" s="2"/>
    </row>
    <row r="1315" spans="2:2" x14ac:dyDescent="0.25">
      <c r="B1315" s="2"/>
    </row>
    <row r="1316" spans="2:2" x14ac:dyDescent="0.25">
      <c r="B1316" s="2"/>
    </row>
    <row r="1317" spans="2:2" x14ac:dyDescent="0.25">
      <c r="B1317" s="2"/>
    </row>
    <row r="1318" spans="2:2" x14ac:dyDescent="0.25">
      <c r="B1318" s="2"/>
    </row>
    <row r="1319" spans="2:2" x14ac:dyDescent="0.25">
      <c r="B1319" s="2"/>
    </row>
    <row r="1320" spans="2:2" x14ac:dyDescent="0.25">
      <c r="B1320" s="2"/>
    </row>
    <row r="1321" spans="2:2" x14ac:dyDescent="0.25">
      <c r="B1321" s="2"/>
    </row>
    <row r="1322" spans="2:2" x14ac:dyDescent="0.25">
      <c r="B1322" s="2"/>
    </row>
    <row r="1323" spans="2:2" x14ac:dyDescent="0.25">
      <c r="B1323" s="2"/>
    </row>
    <row r="1324" spans="2:2" x14ac:dyDescent="0.25">
      <c r="B1324" s="2"/>
    </row>
    <row r="1325" spans="2:2" x14ac:dyDescent="0.25">
      <c r="B1325" s="2"/>
    </row>
    <row r="1326" spans="2:2" x14ac:dyDescent="0.25">
      <c r="B1326" s="2"/>
    </row>
    <row r="1327" spans="2:2" x14ac:dyDescent="0.25">
      <c r="B1327" s="2"/>
    </row>
    <row r="1328" spans="2:2" x14ac:dyDescent="0.25">
      <c r="B1328" s="2"/>
    </row>
    <row r="1329" spans="2:2" x14ac:dyDescent="0.25">
      <c r="B1329" s="2"/>
    </row>
    <row r="1330" spans="2:2" x14ac:dyDescent="0.25">
      <c r="B1330" s="2"/>
    </row>
    <row r="1331" spans="2:2" x14ac:dyDescent="0.25">
      <c r="B1331" s="2"/>
    </row>
    <row r="1332" spans="2:2" x14ac:dyDescent="0.25">
      <c r="B1332" s="2"/>
    </row>
    <row r="1333" spans="2:2" x14ac:dyDescent="0.25">
      <c r="B1333" s="2"/>
    </row>
    <row r="1334" spans="2:2" x14ac:dyDescent="0.25">
      <c r="B1334" s="2"/>
    </row>
    <row r="1335" spans="2:2" x14ac:dyDescent="0.25">
      <c r="B1335" s="2"/>
    </row>
    <row r="1336" spans="2:2" x14ac:dyDescent="0.25">
      <c r="B1336" s="2"/>
    </row>
    <row r="1337" spans="2:2" x14ac:dyDescent="0.25">
      <c r="B1337" s="2"/>
    </row>
    <row r="1338" spans="2:2" x14ac:dyDescent="0.25">
      <c r="B1338" s="2"/>
    </row>
    <row r="1339" spans="2:2" x14ac:dyDescent="0.25">
      <c r="B1339" s="2"/>
    </row>
    <row r="1340" spans="2:2" x14ac:dyDescent="0.25">
      <c r="B1340" s="2"/>
    </row>
    <row r="1341" spans="2:2" x14ac:dyDescent="0.25">
      <c r="B1341" s="2"/>
    </row>
    <row r="1342" spans="2:2" x14ac:dyDescent="0.25">
      <c r="B1342" s="2"/>
    </row>
    <row r="1343" spans="2:2" x14ac:dyDescent="0.25">
      <c r="B1343" s="2"/>
    </row>
    <row r="1344" spans="2:2" x14ac:dyDescent="0.25">
      <c r="B1344" s="2"/>
    </row>
    <row r="1345" spans="2:2" x14ac:dyDescent="0.25">
      <c r="B1345" s="2"/>
    </row>
    <row r="1346" spans="2:2" x14ac:dyDescent="0.25">
      <c r="B1346" s="2"/>
    </row>
    <row r="1347" spans="2:2" x14ac:dyDescent="0.25">
      <c r="B1347" s="2"/>
    </row>
    <row r="1348" spans="2:2" x14ac:dyDescent="0.25">
      <c r="B1348" s="2"/>
    </row>
    <row r="1349" spans="2:2" x14ac:dyDescent="0.25">
      <c r="B1349" s="2"/>
    </row>
    <row r="1350" spans="2:2" x14ac:dyDescent="0.25">
      <c r="B1350" s="2"/>
    </row>
    <row r="1351" spans="2:2" x14ac:dyDescent="0.25">
      <c r="B1351" s="2"/>
    </row>
    <row r="1352" spans="2:2" x14ac:dyDescent="0.25">
      <c r="B1352" s="2"/>
    </row>
    <row r="1353" spans="2:2" x14ac:dyDescent="0.25">
      <c r="B1353" s="2"/>
    </row>
    <row r="1354" spans="2:2" x14ac:dyDescent="0.25">
      <c r="B1354" s="2"/>
    </row>
    <row r="1355" spans="2:2" x14ac:dyDescent="0.25">
      <c r="B1355" s="2"/>
    </row>
    <row r="1356" spans="2:2" x14ac:dyDescent="0.25">
      <c r="B1356" s="2"/>
    </row>
    <row r="1357" spans="2:2" x14ac:dyDescent="0.25">
      <c r="B1357" s="2"/>
    </row>
    <row r="1358" spans="2:2" x14ac:dyDescent="0.25">
      <c r="B1358" s="2"/>
    </row>
    <row r="1359" spans="2:2" x14ac:dyDescent="0.25">
      <c r="B1359" s="2"/>
    </row>
    <row r="1360" spans="2:2" x14ac:dyDescent="0.25">
      <c r="B1360" s="2"/>
    </row>
    <row r="1361" spans="2:2" x14ac:dyDescent="0.25">
      <c r="B1361" s="2"/>
    </row>
    <row r="1362" spans="2:2" x14ac:dyDescent="0.25">
      <c r="B1362" s="2"/>
    </row>
    <row r="1363" spans="2:2" x14ac:dyDescent="0.25">
      <c r="B1363" s="2"/>
    </row>
    <row r="1364" spans="2:2" x14ac:dyDescent="0.25">
      <c r="B1364" s="2"/>
    </row>
    <row r="1365" spans="2:2" x14ac:dyDescent="0.25">
      <c r="B1365" s="2"/>
    </row>
    <row r="1366" spans="2:2" x14ac:dyDescent="0.25">
      <c r="B1366" s="2"/>
    </row>
    <row r="1367" spans="2:2" x14ac:dyDescent="0.25">
      <c r="B1367" s="2"/>
    </row>
    <row r="1368" spans="2:2" x14ac:dyDescent="0.25">
      <c r="B1368" s="2"/>
    </row>
    <row r="1369" spans="2:2" x14ac:dyDescent="0.25">
      <c r="B1369" s="2"/>
    </row>
    <row r="1370" spans="2:2" x14ac:dyDescent="0.25">
      <c r="B1370" s="2"/>
    </row>
    <row r="1371" spans="2:2" x14ac:dyDescent="0.25">
      <c r="B1371" s="2"/>
    </row>
    <row r="1372" spans="2:2" x14ac:dyDescent="0.25">
      <c r="B1372" s="2"/>
    </row>
    <row r="1373" spans="2:2" x14ac:dyDescent="0.25">
      <c r="B1373" s="2"/>
    </row>
    <row r="1374" spans="2:2" x14ac:dyDescent="0.25">
      <c r="B1374" s="2"/>
    </row>
    <row r="1375" spans="2:2" x14ac:dyDescent="0.25">
      <c r="B1375" s="2"/>
    </row>
    <row r="1376" spans="2:2" x14ac:dyDescent="0.25">
      <c r="B1376" s="2"/>
    </row>
    <row r="1377" spans="2:2" x14ac:dyDescent="0.25">
      <c r="B1377" s="2"/>
    </row>
    <row r="1378" spans="2:2" x14ac:dyDescent="0.25">
      <c r="B1378" s="2"/>
    </row>
    <row r="1379" spans="2:2" x14ac:dyDescent="0.25">
      <c r="B1379" s="2"/>
    </row>
    <row r="1380" spans="2:2" x14ac:dyDescent="0.25">
      <c r="B1380" s="2"/>
    </row>
    <row r="1381" spans="2:2" x14ac:dyDescent="0.25">
      <c r="B1381" s="2"/>
    </row>
    <row r="1382" spans="2:2" x14ac:dyDescent="0.25">
      <c r="B1382" s="2"/>
    </row>
    <row r="1383" spans="2:2" x14ac:dyDescent="0.25">
      <c r="B1383" s="2"/>
    </row>
    <row r="1384" spans="2:2" x14ac:dyDescent="0.25">
      <c r="B1384" s="2"/>
    </row>
    <row r="1385" spans="2:2" x14ac:dyDescent="0.25">
      <c r="B1385" s="2"/>
    </row>
    <row r="1386" spans="2:2" x14ac:dyDescent="0.25">
      <c r="B1386" s="2"/>
    </row>
    <row r="1387" spans="2:2" x14ac:dyDescent="0.25">
      <c r="B1387" s="2"/>
    </row>
    <row r="1388" spans="2:2" x14ac:dyDescent="0.25">
      <c r="B1388" s="2"/>
    </row>
    <row r="1389" spans="2:2" x14ac:dyDescent="0.25">
      <c r="B1389" s="2"/>
    </row>
    <row r="1390" spans="2:2" x14ac:dyDescent="0.25">
      <c r="B1390" s="2"/>
    </row>
    <row r="1391" spans="2:2" x14ac:dyDescent="0.25">
      <c r="B1391" s="2"/>
    </row>
    <row r="1392" spans="2:2" x14ac:dyDescent="0.25">
      <c r="B1392" s="2"/>
    </row>
    <row r="1393" spans="2:2" x14ac:dyDescent="0.25">
      <c r="B1393" s="2"/>
    </row>
    <row r="1394" spans="2:2" x14ac:dyDescent="0.25">
      <c r="B1394" s="2"/>
    </row>
    <row r="1395" spans="2:2" x14ac:dyDescent="0.25">
      <c r="B1395" s="2"/>
    </row>
    <row r="1396" spans="2:2" x14ac:dyDescent="0.25">
      <c r="B1396" s="2"/>
    </row>
    <row r="1397" spans="2:2" x14ac:dyDescent="0.25">
      <c r="B1397" s="2"/>
    </row>
    <row r="1398" spans="2:2" x14ac:dyDescent="0.25">
      <c r="B1398" s="2"/>
    </row>
    <row r="1399" spans="2:2" x14ac:dyDescent="0.25">
      <c r="B1399" s="2"/>
    </row>
    <row r="1400" spans="2:2" x14ac:dyDescent="0.25">
      <c r="B1400" s="2"/>
    </row>
    <row r="1401" spans="2:2" x14ac:dyDescent="0.25">
      <c r="B1401" s="2"/>
    </row>
    <row r="1402" spans="2:2" x14ac:dyDescent="0.25">
      <c r="B1402" s="2"/>
    </row>
    <row r="1403" spans="2:2" x14ac:dyDescent="0.25">
      <c r="B1403" s="2"/>
    </row>
    <row r="1404" spans="2:2" x14ac:dyDescent="0.25">
      <c r="B1404" s="2"/>
    </row>
    <row r="1405" spans="2:2" x14ac:dyDescent="0.25">
      <c r="B1405" s="2"/>
    </row>
    <row r="1406" spans="2:2" x14ac:dyDescent="0.25">
      <c r="B1406" s="2"/>
    </row>
    <row r="1407" spans="2:2" x14ac:dyDescent="0.25">
      <c r="B1407" s="2"/>
    </row>
    <row r="1408" spans="2:2" x14ac:dyDescent="0.25">
      <c r="B1408" s="2"/>
    </row>
    <row r="1409" spans="2:2" x14ac:dyDescent="0.25">
      <c r="B1409" s="2"/>
    </row>
    <row r="1410" spans="2:2" x14ac:dyDescent="0.25">
      <c r="B1410" s="2"/>
    </row>
    <row r="1411" spans="2:2" x14ac:dyDescent="0.25">
      <c r="B1411" s="2"/>
    </row>
    <row r="1412" spans="2:2" x14ac:dyDescent="0.25">
      <c r="B1412" s="2"/>
    </row>
    <row r="1413" spans="2:2" x14ac:dyDescent="0.25">
      <c r="B1413" s="2"/>
    </row>
    <row r="1414" spans="2:2" x14ac:dyDescent="0.25">
      <c r="B1414" s="2"/>
    </row>
    <row r="1415" spans="2:2" x14ac:dyDescent="0.25">
      <c r="B1415" s="2"/>
    </row>
    <row r="1416" spans="2:2" x14ac:dyDescent="0.25">
      <c r="B1416" s="2"/>
    </row>
    <row r="1417" spans="2:2" x14ac:dyDescent="0.25">
      <c r="B1417" s="2"/>
    </row>
    <row r="1418" spans="2:2" x14ac:dyDescent="0.25">
      <c r="B1418" s="2"/>
    </row>
    <row r="1419" spans="2:2" x14ac:dyDescent="0.25">
      <c r="B1419" s="2"/>
    </row>
    <row r="1420" spans="2:2" x14ac:dyDescent="0.25">
      <c r="B1420" s="2"/>
    </row>
    <row r="1421" spans="2:2" x14ac:dyDescent="0.25">
      <c r="B1421" s="2"/>
    </row>
    <row r="1422" spans="2:2" x14ac:dyDescent="0.25">
      <c r="B1422" s="2"/>
    </row>
    <row r="1423" spans="2:2" x14ac:dyDescent="0.25">
      <c r="B1423" s="2"/>
    </row>
    <row r="1424" spans="2:2" x14ac:dyDescent="0.25">
      <c r="B1424" s="2"/>
    </row>
    <row r="1425" spans="2:2" x14ac:dyDescent="0.25">
      <c r="B1425" s="2"/>
    </row>
    <row r="1426" spans="2:2" x14ac:dyDescent="0.25">
      <c r="B1426" s="2"/>
    </row>
    <row r="1427" spans="2:2" x14ac:dyDescent="0.25">
      <c r="B1427" s="2"/>
    </row>
    <row r="1428" spans="2:2" x14ac:dyDescent="0.25">
      <c r="B1428" s="2"/>
    </row>
    <row r="1429" spans="2:2" x14ac:dyDescent="0.25">
      <c r="B1429" s="2"/>
    </row>
    <row r="1430" spans="2:2" x14ac:dyDescent="0.25">
      <c r="B1430" s="2"/>
    </row>
    <row r="1431" spans="2:2" x14ac:dyDescent="0.25">
      <c r="B1431" s="2"/>
    </row>
    <row r="1432" spans="2:2" x14ac:dyDescent="0.25">
      <c r="B1432" s="2"/>
    </row>
    <row r="1433" spans="2:2" x14ac:dyDescent="0.25">
      <c r="B1433" s="2"/>
    </row>
    <row r="1434" spans="2:2" x14ac:dyDescent="0.25">
      <c r="B1434" s="2"/>
    </row>
    <row r="1435" spans="2:2" x14ac:dyDescent="0.25">
      <c r="B1435" s="2"/>
    </row>
    <row r="1436" spans="2:2" x14ac:dyDescent="0.25">
      <c r="B1436" s="2"/>
    </row>
    <row r="1437" spans="2:2" x14ac:dyDescent="0.25">
      <c r="B1437" s="2"/>
    </row>
    <row r="1438" spans="2:2" x14ac:dyDescent="0.25">
      <c r="B1438" s="2"/>
    </row>
    <row r="1439" spans="2:2" x14ac:dyDescent="0.25">
      <c r="B1439" s="2"/>
    </row>
    <row r="1440" spans="2:2" x14ac:dyDescent="0.25">
      <c r="B1440" s="2"/>
    </row>
    <row r="1441" spans="2:2" x14ac:dyDescent="0.25">
      <c r="B1441" s="2"/>
    </row>
    <row r="1442" spans="2:2" x14ac:dyDescent="0.25">
      <c r="B1442" s="2"/>
    </row>
    <row r="1443" spans="2:2" x14ac:dyDescent="0.25">
      <c r="B1443" s="2"/>
    </row>
    <row r="1444" spans="2:2" x14ac:dyDescent="0.25">
      <c r="B1444" s="2"/>
    </row>
    <row r="1445" spans="2:2" x14ac:dyDescent="0.25">
      <c r="B1445" s="2"/>
    </row>
    <row r="1446" spans="2:2" x14ac:dyDescent="0.25">
      <c r="B1446" s="2"/>
    </row>
    <row r="1447" spans="2:2" x14ac:dyDescent="0.25">
      <c r="B1447" s="2"/>
    </row>
    <row r="1448" spans="2:2" x14ac:dyDescent="0.25">
      <c r="B1448" s="2"/>
    </row>
    <row r="1449" spans="2:2" x14ac:dyDescent="0.25">
      <c r="B1449" s="2"/>
    </row>
    <row r="1450" spans="2:2" x14ac:dyDescent="0.25">
      <c r="B1450" s="2"/>
    </row>
    <row r="1451" spans="2:2" x14ac:dyDescent="0.25">
      <c r="B1451" s="2"/>
    </row>
    <row r="1452" spans="2:2" x14ac:dyDescent="0.25">
      <c r="B1452" s="2"/>
    </row>
    <row r="1453" spans="2:2" x14ac:dyDescent="0.25">
      <c r="B1453" s="2"/>
    </row>
    <row r="1454" spans="2:2" x14ac:dyDescent="0.25">
      <c r="B1454" s="2"/>
    </row>
    <row r="1455" spans="2:2" x14ac:dyDescent="0.25">
      <c r="B1455" s="2"/>
    </row>
    <row r="1456" spans="2:2" x14ac:dyDescent="0.25">
      <c r="B1456" s="2"/>
    </row>
    <row r="1457" spans="2:2" x14ac:dyDescent="0.25">
      <c r="B1457" s="2"/>
    </row>
    <row r="1458" spans="2:2" x14ac:dyDescent="0.25">
      <c r="B1458" s="2"/>
    </row>
    <row r="1459" spans="2:2" x14ac:dyDescent="0.25">
      <c r="B1459" s="2"/>
    </row>
    <row r="1460" spans="2:2" x14ac:dyDescent="0.25">
      <c r="B1460" s="2"/>
    </row>
    <row r="1461" spans="2:2" x14ac:dyDescent="0.25">
      <c r="B1461" s="2"/>
    </row>
    <row r="1462" spans="2:2" x14ac:dyDescent="0.25">
      <c r="B1462" s="2"/>
    </row>
    <row r="1463" spans="2:2" x14ac:dyDescent="0.25">
      <c r="B1463" s="2"/>
    </row>
    <row r="1464" spans="2:2" x14ac:dyDescent="0.25">
      <c r="B1464" s="2"/>
    </row>
    <row r="1465" spans="2:2" x14ac:dyDescent="0.25">
      <c r="B1465" s="2"/>
    </row>
    <row r="1466" spans="2:2" x14ac:dyDescent="0.25">
      <c r="B1466" s="2"/>
    </row>
    <row r="1467" spans="2:2" x14ac:dyDescent="0.25">
      <c r="B1467" s="2"/>
    </row>
    <row r="1468" spans="2:2" x14ac:dyDescent="0.25">
      <c r="B1468" s="2"/>
    </row>
    <row r="1469" spans="2:2" x14ac:dyDescent="0.25">
      <c r="B1469" s="2"/>
    </row>
    <row r="1470" spans="2:2" x14ac:dyDescent="0.25">
      <c r="B1470" s="2"/>
    </row>
    <row r="1471" spans="2:2" x14ac:dyDescent="0.25">
      <c r="B1471" s="2"/>
    </row>
    <row r="1472" spans="2:2" x14ac:dyDescent="0.25">
      <c r="B1472" s="2"/>
    </row>
    <row r="1473" spans="2:2" x14ac:dyDescent="0.25">
      <c r="B1473" s="2"/>
    </row>
    <row r="1474" spans="2:2" x14ac:dyDescent="0.25">
      <c r="B1474" s="2"/>
    </row>
    <row r="1475" spans="2:2" x14ac:dyDescent="0.25">
      <c r="B1475" s="2"/>
    </row>
    <row r="1476" spans="2:2" x14ac:dyDescent="0.25">
      <c r="B1476" s="2"/>
    </row>
    <row r="1477" spans="2:2" x14ac:dyDescent="0.25">
      <c r="B1477" s="2"/>
    </row>
    <row r="1478" spans="2:2" x14ac:dyDescent="0.25">
      <c r="B1478" s="2"/>
    </row>
    <row r="1479" spans="2:2" x14ac:dyDescent="0.25">
      <c r="B1479" s="2"/>
    </row>
    <row r="1480" spans="2:2" x14ac:dyDescent="0.25">
      <c r="B1480" s="2"/>
    </row>
    <row r="1481" spans="2:2" x14ac:dyDescent="0.25">
      <c r="B1481" s="2"/>
    </row>
    <row r="1482" spans="2:2" x14ac:dyDescent="0.25">
      <c r="B1482" s="2"/>
    </row>
    <row r="1483" spans="2:2" x14ac:dyDescent="0.25">
      <c r="B1483" s="2"/>
    </row>
    <row r="1484" spans="2:2" x14ac:dyDescent="0.25">
      <c r="B1484" s="2"/>
    </row>
    <row r="1485" spans="2:2" x14ac:dyDescent="0.25">
      <c r="B1485" s="2"/>
    </row>
    <row r="1486" spans="2:2" x14ac:dyDescent="0.25">
      <c r="B1486" s="2"/>
    </row>
    <row r="1487" spans="2:2" x14ac:dyDescent="0.25">
      <c r="B1487" s="2"/>
    </row>
    <row r="1488" spans="2:2" x14ac:dyDescent="0.25">
      <c r="B1488" s="2"/>
    </row>
    <row r="1489" spans="2:2" x14ac:dyDescent="0.25">
      <c r="B1489" s="2"/>
    </row>
    <row r="1490" spans="2:2" x14ac:dyDescent="0.25">
      <c r="B1490" s="2"/>
    </row>
    <row r="1491" spans="2:2" x14ac:dyDescent="0.25">
      <c r="B1491" s="2"/>
    </row>
    <row r="1492" spans="2:2" x14ac:dyDescent="0.25">
      <c r="B1492" s="2"/>
    </row>
    <row r="1493" spans="2:2" x14ac:dyDescent="0.25">
      <c r="B1493" s="2"/>
    </row>
    <row r="1494" spans="2:2" x14ac:dyDescent="0.25">
      <c r="B1494" s="2"/>
    </row>
    <row r="1495" spans="2:2" x14ac:dyDescent="0.25">
      <c r="B1495" s="2"/>
    </row>
    <row r="1496" spans="2:2" x14ac:dyDescent="0.25">
      <c r="B1496" s="2"/>
    </row>
    <row r="1497" spans="2:2" x14ac:dyDescent="0.25">
      <c r="B1497" s="2"/>
    </row>
    <row r="1498" spans="2:2" x14ac:dyDescent="0.25">
      <c r="B1498" s="2"/>
    </row>
    <row r="1499" spans="2:2" x14ac:dyDescent="0.25">
      <c r="B1499" s="2"/>
    </row>
    <row r="1500" spans="2:2" x14ac:dyDescent="0.25">
      <c r="B1500" s="2"/>
    </row>
    <row r="1501" spans="2:2" x14ac:dyDescent="0.25">
      <c r="B1501" s="2"/>
    </row>
    <row r="1502" spans="2:2" x14ac:dyDescent="0.25">
      <c r="B1502" s="2"/>
    </row>
    <row r="1503" spans="2:2" x14ac:dyDescent="0.25">
      <c r="B1503" s="2"/>
    </row>
    <row r="1504" spans="2:2" x14ac:dyDescent="0.25">
      <c r="B1504" s="2"/>
    </row>
    <row r="1505" spans="2:2" x14ac:dyDescent="0.25">
      <c r="B1505" s="2"/>
    </row>
    <row r="1506" spans="2:2" x14ac:dyDescent="0.25">
      <c r="B1506" s="2"/>
    </row>
    <row r="1507" spans="2:2" x14ac:dyDescent="0.25">
      <c r="B1507" s="2"/>
    </row>
    <row r="1508" spans="2:2" x14ac:dyDescent="0.25">
      <c r="B1508" s="2"/>
    </row>
    <row r="1509" spans="2:2" x14ac:dyDescent="0.25">
      <c r="B1509" s="2"/>
    </row>
    <row r="1510" spans="2:2" x14ac:dyDescent="0.25">
      <c r="B1510" s="2"/>
    </row>
    <row r="1511" spans="2:2" x14ac:dyDescent="0.25">
      <c r="B1511" s="2"/>
    </row>
    <row r="1512" spans="2:2" x14ac:dyDescent="0.25">
      <c r="B1512" s="2"/>
    </row>
    <row r="1513" spans="2:2" x14ac:dyDescent="0.25">
      <c r="B1513" s="2"/>
    </row>
    <row r="1514" spans="2:2" x14ac:dyDescent="0.25">
      <c r="B1514" s="2"/>
    </row>
    <row r="1515" spans="2:2" x14ac:dyDescent="0.25">
      <c r="B1515" s="2"/>
    </row>
    <row r="1516" spans="2:2" x14ac:dyDescent="0.25">
      <c r="B1516" s="2"/>
    </row>
    <row r="1517" spans="2:2" x14ac:dyDescent="0.25">
      <c r="B1517" s="2"/>
    </row>
    <row r="1518" spans="2:2" x14ac:dyDescent="0.25">
      <c r="B1518" s="2"/>
    </row>
    <row r="1519" spans="2:2" x14ac:dyDescent="0.25">
      <c r="B1519" s="2"/>
    </row>
    <row r="1520" spans="2:2" x14ac:dyDescent="0.25">
      <c r="B1520" s="2"/>
    </row>
    <row r="1521" spans="2:2" x14ac:dyDescent="0.25">
      <c r="B1521" s="2"/>
    </row>
    <row r="1522" spans="2:2" x14ac:dyDescent="0.25">
      <c r="B1522" s="2"/>
    </row>
    <row r="1523" spans="2:2" x14ac:dyDescent="0.25">
      <c r="B1523" s="2"/>
    </row>
    <row r="1524" spans="2:2" x14ac:dyDescent="0.25">
      <c r="B1524" s="2"/>
    </row>
    <row r="1525" spans="2:2" x14ac:dyDescent="0.25">
      <c r="B1525" s="2"/>
    </row>
    <row r="1526" spans="2:2" x14ac:dyDescent="0.25">
      <c r="B1526" s="2"/>
    </row>
    <row r="1527" spans="2:2" x14ac:dyDescent="0.25">
      <c r="B1527" s="2"/>
    </row>
    <row r="1528" spans="2:2" x14ac:dyDescent="0.25">
      <c r="B1528" s="2"/>
    </row>
    <row r="1529" spans="2:2" x14ac:dyDescent="0.25">
      <c r="B1529" s="2"/>
    </row>
    <row r="1530" spans="2:2" x14ac:dyDescent="0.25">
      <c r="B1530" s="2"/>
    </row>
    <row r="1531" spans="2:2" x14ac:dyDescent="0.25">
      <c r="B1531" s="2"/>
    </row>
    <row r="1532" spans="2:2" x14ac:dyDescent="0.25">
      <c r="B1532" s="2"/>
    </row>
    <row r="1533" spans="2:2" x14ac:dyDescent="0.25">
      <c r="B1533" s="2"/>
    </row>
    <row r="1534" spans="2:2" x14ac:dyDescent="0.25">
      <c r="B1534" s="2"/>
    </row>
    <row r="1535" spans="2:2" x14ac:dyDescent="0.25">
      <c r="B1535" s="2"/>
    </row>
    <row r="1536" spans="2:2" x14ac:dyDescent="0.25">
      <c r="B1536" s="2"/>
    </row>
    <row r="1537" spans="2:2" x14ac:dyDescent="0.25">
      <c r="B1537" s="2"/>
    </row>
    <row r="1538" spans="2:2" x14ac:dyDescent="0.25">
      <c r="B1538" s="2"/>
    </row>
    <row r="1539" spans="2:2" x14ac:dyDescent="0.25">
      <c r="B1539" s="2"/>
    </row>
    <row r="1540" spans="2:2" x14ac:dyDescent="0.25">
      <c r="B1540" s="2"/>
    </row>
    <row r="1541" spans="2:2" x14ac:dyDescent="0.25">
      <c r="B1541" s="2"/>
    </row>
    <row r="1542" spans="2:2" x14ac:dyDescent="0.25">
      <c r="B1542" s="2"/>
    </row>
    <row r="1543" spans="2:2" x14ac:dyDescent="0.25">
      <c r="B1543" s="2"/>
    </row>
    <row r="1544" spans="2:2" x14ac:dyDescent="0.25">
      <c r="B1544" s="2"/>
    </row>
    <row r="1545" spans="2:2" x14ac:dyDescent="0.25">
      <c r="B1545" s="2"/>
    </row>
    <row r="1546" spans="2:2" x14ac:dyDescent="0.25">
      <c r="B1546" s="2"/>
    </row>
    <row r="1547" spans="2:2" x14ac:dyDescent="0.25">
      <c r="B1547" s="2"/>
    </row>
    <row r="1548" spans="2:2" x14ac:dyDescent="0.25">
      <c r="B1548" s="2"/>
    </row>
    <row r="1549" spans="2:2" x14ac:dyDescent="0.25">
      <c r="B1549" s="2"/>
    </row>
    <row r="1550" spans="2:2" x14ac:dyDescent="0.25">
      <c r="B1550" s="2"/>
    </row>
    <row r="1551" spans="2:2" x14ac:dyDescent="0.25">
      <c r="B1551" s="2"/>
    </row>
    <row r="1552" spans="2:2" x14ac:dyDescent="0.25">
      <c r="B1552" s="2"/>
    </row>
    <row r="1553" spans="2:2" x14ac:dyDescent="0.25">
      <c r="B1553" s="2"/>
    </row>
    <row r="1554" spans="2:2" x14ac:dyDescent="0.25">
      <c r="B1554" s="2"/>
    </row>
    <row r="1555" spans="2:2" x14ac:dyDescent="0.25">
      <c r="B1555" s="2"/>
    </row>
    <row r="1556" spans="2:2" x14ac:dyDescent="0.25">
      <c r="B1556" s="2"/>
    </row>
    <row r="1557" spans="2:2" x14ac:dyDescent="0.25">
      <c r="B1557" s="2"/>
    </row>
    <row r="1558" spans="2:2" x14ac:dyDescent="0.25">
      <c r="B1558" s="2"/>
    </row>
    <row r="1559" spans="2:2" x14ac:dyDescent="0.25">
      <c r="B1559" s="2"/>
    </row>
    <row r="1560" spans="2:2" x14ac:dyDescent="0.25">
      <c r="B1560" s="2"/>
    </row>
    <row r="1561" spans="2:2" x14ac:dyDescent="0.25">
      <c r="B1561" s="2"/>
    </row>
    <row r="1562" spans="2:2" x14ac:dyDescent="0.25">
      <c r="B1562" s="2"/>
    </row>
    <row r="1563" spans="2:2" x14ac:dyDescent="0.25">
      <c r="B1563" s="2"/>
    </row>
    <row r="1564" spans="2:2" x14ac:dyDescent="0.25">
      <c r="B1564" s="2"/>
    </row>
    <row r="1565" spans="2:2" x14ac:dyDescent="0.25">
      <c r="B1565" s="2"/>
    </row>
    <row r="1566" spans="2:2" x14ac:dyDescent="0.25">
      <c r="B1566" s="2"/>
    </row>
    <row r="1567" spans="2:2" x14ac:dyDescent="0.25">
      <c r="B1567" s="2"/>
    </row>
    <row r="1568" spans="2:2" x14ac:dyDescent="0.25">
      <c r="B1568" s="2"/>
    </row>
    <row r="1569" spans="2:2" x14ac:dyDescent="0.25">
      <c r="B1569" s="2"/>
    </row>
    <row r="1570" spans="2:2" x14ac:dyDescent="0.25">
      <c r="B1570" s="2"/>
    </row>
    <row r="1571" spans="2:2" x14ac:dyDescent="0.25">
      <c r="B1571" s="2"/>
    </row>
    <row r="1572" spans="2:2" x14ac:dyDescent="0.25">
      <c r="B1572" s="2"/>
    </row>
    <row r="1573" spans="2:2" x14ac:dyDescent="0.25">
      <c r="B1573" s="2"/>
    </row>
    <row r="1574" spans="2:2" x14ac:dyDescent="0.25">
      <c r="B1574" s="2"/>
    </row>
    <row r="1575" spans="2:2" x14ac:dyDescent="0.25">
      <c r="B1575" s="2"/>
    </row>
    <row r="1576" spans="2:2" x14ac:dyDescent="0.25">
      <c r="B1576" s="2"/>
    </row>
    <row r="1577" spans="2:2" x14ac:dyDescent="0.25">
      <c r="B1577" s="2"/>
    </row>
    <row r="1578" spans="2:2" x14ac:dyDescent="0.25">
      <c r="B1578" s="2"/>
    </row>
    <row r="1579" spans="2:2" x14ac:dyDescent="0.25">
      <c r="B1579" s="2"/>
    </row>
    <row r="1580" spans="2:2" x14ac:dyDescent="0.25">
      <c r="B1580" s="2"/>
    </row>
    <row r="1581" spans="2:2" x14ac:dyDescent="0.25">
      <c r="B1581" s="2"/>
    </row>
    <row r="1582" spans="2:2" x14ac:dyDescent="0.25">
      <c r="B1582" s="2"/>
    </row>
    <row r="1583" spans="2:2" x14ac:dyDescent="0.25">
      <c r="B1583" s="2"/>
    </row>
    <row r="1584" spans="2:2" x14ac:dyDescent="0.25">
      <c r="B1584" s="2"/>
    </row>
    <row r="1585" spans="2:2" x14ac:dyDescent="0.25">
      <c r="B1585" s="2"/>
    </row>
    <row r="1586" spans="2:2" x14ac:dyDescent="0.25">
      <c r="B1586" s="2"/>
    </row>
    <row r="1587" spans="2:2" x14ac:dyDescent="0.25">
      <c r="B1587" s="2"/>
    </row>
    <row r="1588" spans="2:2" x14ac:dyDescent="0.25">
      <c r="B1588" s="2"/>
    </row>
    <row r="1589" spans="2:2" x14ac:dyDescent="0.25">
      <c r="B1589" s="2"/>
    </row>
    <row r="1590" spans="2:2" x14ac:dyDescent="0.25">
      <c r="B1590" s="2"/>
    </row>
    <row r="1591" spans="2:2" x14ac:dyDescent="0.25">
      <c r="B1591" s="2"/>
    </row>
    <row r="1592" spans="2:2" x14ac:dyDescent="0.25">
      <c r="B1592" s="2"/>
    </row>
    <row r="1593" spans="2:2" x14ac:dyDescent="0.25">
      <c r="B1593" s="2"/>
    </row>
    <row r="1594" spans="2:2" x14ac:dyDescent="0.25">
      <c r="B1594" s="2"/>
    </row>
    <row r="1595" spans="2:2" x14ac:dyDescent="0.25">
      <c r="B1595" s="2"/>
    </row>
    <row r="1596" spans="2:2" x14ac:dyDescent="0.25">
      <c r="B1596" s="2"/>
    </row>
    <row r="1597" spans="2:2" x14ac:dyDescent="0.25">
      <c r="B1597" s="2"/>
    </row>
    <row r="1598" spans="2:2" x14ac:dyDescent="0.25">
      <c r="B1598" s="2"/>
    </row>
    <row r="1599" spans="2:2" x14ac:dyDescent="0.25">
      <c r="B1599" s="2"/>
    </row>
    <row r="1600" spans="2:2" x14ac:dyDescent="0.25">
      <c r="B1600" s="2"/>
    </row>
    <row r="1601" spans="2:2" x14ac:dyDescent="0.25">
      <c r="B1601" s="2"/>
    </row>
    <row r="1602" spans="2:2" x14ac:dyDescent="0.25">
      <c r="B1602" s="2"/>
    </row>
    <row r="1603" spans="2:2" x14ac:dyDescent="0.25">
      <c r="B1603" s="2"/>
    </row>
    <row r="1604" spans="2:2" x14ac:dyDescent="0.25">
      <c r="B1604" s="2"/>
    </row>
    <row r="1605" spans="2:2" x14ac:dyDescent="0.25">
      <c r="B1605" s="2"/>
    </row>
    <row r="1606" spans="2:2" x14ac:dyDescent="0.25">
      <c r="B1606" s="2"/>
    </row>
    <row r="1607" spans="2:2" x14ac:dyDescent="0.25">
      <c r="B1607" s="2"/>
    </row>
    <row r="1608" spans="2:2" x14ac:dyDescent="0.25">
      <c r="B1608" s="2"/>
    </row>
    <row r="1609" spans="2:2" x14ac:dyDescent="0.25">
      <c r="B1609" s="2"/>
    </row>
    <row r="1610" spans="2:2" x14ac:dyDescent="0.25">
      <c r="B1610" s="2"/>
    </row>
    <row r="1611" spans="2:2" x14ac:dyDescent="0.25">
      <c r="B1611" s="2"/>
    </row>
    <row r="1612" spans="2:2" x14ac:dyDescent="0.25">
      <c r="B1612" s="2"/>
    </row>
    <row r="1613" spans="2:2" x14ac:dyDescent="0.25">
      <c r="B1613" s="2"/>
    </row>
    <row r="1614" spans="2:2" x14ac:dyDescent="0.25">
      <c r="B1614" s="2"/>
    </row>
    <row r="1615" spans="2:2" x14ac:dyDescent="0.25">
      <c r="B1615" s="2"/>
    </row>
    <row r="1616" spans="2:2" x14ac:dyDescent="0.25">
      <c r="B1616" s="2"/>
    </row>
    <row r="1617" spans="2:2" x14ac:dyDescent="0.25">
      <c r="B1617" s="2"/>
    </row>
    <row r="1618" spans="2:2" x14ac:dyDescent="0.25">
      <c r="B1618" s="2"/>
    </row>
    <row r="1619" spans="2:2" x14ac:dyDescent="0.25">
      <c r="B1619" s="2"/>
    </row>
    <row r="1620" spans="2:2" x14ac:dyDescent="0.25">
      <c r="B1620" s="2"/>
    </row>
    <row r="1621" spans="2:2" x14ac:dyDescent="0.25">
      <c r="B1621" s="2"/>
    </row>
    <row r="1622" spans="2:2" x14ac:dyDescent="0.25">
      <c r="B1622" s="2"/>
    </row>
    <row r="1623" spans="2:2" x14ac:dyDescent="0.25">
      <c r="B1623" s="2"/>
    </row>
    <row r="1624" spans="2:2" x14ac:dyDescent="0.25">
      <c r="B1624" s="2"/>
    </row>
    <row r="1625" spans="2:2" x14ac:dyDescent="0.25">
      <c r="B1625" s="2"/>
    </row>
    <row r="1626" spans="2:2" x14ac:dyDescent="0.25">
      <c r="B1626" s="2"/>
    </row>
    <row r="1627" spans="2:2" x14ac:dyDescent="0.25">
      <c r="B1627" s="2"/>
    </row>
  </sheetData>
  <sheetProtection password="ABEF" sheet="1" objects="1" scenarios="1"/>
  <customSheetViews>
    <customSheetView guid="{879F640B-DB10-46F5-84DC-C425737C8527}" showGridLines="0" showRowCol="0" fitToPage="1">
      <selection activeCell="C20" sqref="C20"/>
      <pageMargins left="0.7" right="0.7" top="0.75" bottom="0.75" header="0.3" footer="0.3"/>
      <pageSetup paperSize="9" scale="60" fitToHeight="0" orientation="portrait" verticalDpi="0" r:id="rId1"/>
    </customSheetView>
  </customSheetViews>
  <mergeCells count="24">
    <mergeCell ref="M5:N5"/>
    <mergeCell ref="M6:N6"/>
    <mergeCell ref="C4:D4"/>
    <mergeCell ref="C3:D3"/>
    <mergeCell ref="C5:D5"/>
    <mergeCell ref="C6:D6"/>
    <mergeCell ref="F4:G4"/>
    <mergeCell ref="K4:L4"/>
    <mergeCell ref="H4:I4"/>
    <mergeCell ref="M4:N4"/>
    <mergeCell ref="F5:G5"/>
    <mergeCell ref="K5:L5"/>
    <mergeCell ref="F6:G6"/>
    <mergeCell ref="K6:L6"/>
    <mergeCell ref="K2:N2"/>
    <mergeCell ref="F3:G3"/>
    <mergeCell ref="K3:L3"/>
    <mergeCell ref="H3:I3"/>
    <mergeCell ref="M3:N3"/>
    <mergeCell ref="B8:D8"/>
    <mergeCell ref="H5:I5"/>
    <mergeCell ref="H6:I6"/>
    <mergeCell ref="B2:D2"/>
    <mergeCell ref="F2:I2"/>
  </mergeCells>
  <pageMargins left="0.7" right="0.7" top="0.75" bottom="0.75" header="0.3" footer="0.3"/>
  <pageSetup paperSize="9" scale="60" fitToHeight="0" orientation="portrait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7"/>
  <sheetViews>
    <sheetView topLeftCell="A31" workbookViewId="0">
      <selection activeCell="G50" sqref="G50"/>
    </sheetView>
  </sheetViews>
  <sheetFormatPr defaultRowHeight="15" x14ac:dyDescent="0.25"/>
  <cols>
    <col min="3" max="3" width="27.140625" customWidth="1"/>
    <col min="6" max="6" width="12.42578125" customWidth="1"/>
    <col min="7" max="7" width="12.140625" customWidth="1"/>
    <col min="9" max="9" width="14.42578125" customWidth="1"/>
    <col min="10" max="10" width="19.140625" customWidth="1"/>
    <col min="18" max="18" width="11.28515625" customWidth="1"/>
    <col min="19" max="19" width="14.7109375" customWidth="1"/>
    <col min="20" max="20" width="16" customWidth="1"/>
    <col min="22" max="22" width="13.85546875" customWidth="1"/>
  </cols>
  <sheetData>
    <row r="2" spans="2:14" x14ac:dyDescent="0.25">
      <c r="C2" s="2" t="s">
        <v>28</v>
      </c>
      <c r="D2" s="9" t="s">
        <v>29</v>
      </c>
      <c r="E2" s="9" t="s">
        <v>30</v>
      </c>
      <c r="F2" t="s">
        <v>20</v>
      </c>
      <c r="G2" t="s">
        <v>24</v>
      </c>
      <c r="H2" t="s">
        <v>26</v>
      </c>
      <c r="K2" s="88"/>
      <c r="L2" s="89"/>
      <c r="M2" s="1"/>
      <c r="N2" s="1"/>
    </row>
    <row r="3" spans="2:14" x14ac:dyDescent="0.25">
      <c r="B3" t="s">
        <v>31</v>
      </c>
      <c r="C3" s="2">
        <v>1</v>
      </c>
      <c r="D3" s="10">
        <v>1</v>
      </c>
      <c r="E3" s="11">
        <v>1</v>
      </c>
      <c r="F3" t="s">
        <v>32</v>
      </c>
      <c r="G3" t="s">
        <v>25</v>
      </c>
      <c r="H3" t="s">
        <v>27</v>
      </c>
      <c r="K3" s="90"/>
      <c r="L3" s="90"/>
      <c r="M3" s="1"/>
      <c r="N3" s="1"/>
    </row>
    <row r="4" spans="2:14" x14ac:dyDescent="0.25">
      <c r="B4" t="s">
        <v>2</v>
      </c>
      <c r="C4" s="2">
        <f>MIN(1.4-0.4*'ANALISI STATICA LINEARE'!G9*'ANALISI STATICA LINEARE'!G18/'ANALISI STATICA LINEARE'!G17,1.2)</f>
        <v>1.2</v>
      </c>
      <c r="D4" s="10">
        <f>1.1*'ANALISI STATICA LINEARE'!G10^(-0.2)</f>
        <v>1.3858957865142369</v>
      </c>
      <c r="E4" s="11">
        <v>1.2</v>
      </c>
      <c r="F4" t="s">
        <v>34</v>
      </c>
      <c r="K4" s="91"/>
      <c r="L4" s="91"/>
      <c r="M4" s="1"/>
      <c r="N4" s="1"/>
    </row>
    <row r="5" spans="2:14" x14ac:dyDescent="0.25">
      <c r="B5" t="s">
        <v>33</v>
      </c>
      <c r="C5" s="2">
        <f>MIN(1.7-0.6*'ANALISI STATICA LINEARE'!G9*'ANALISI STATICA LINEARE'!G18/'ANALISI STATICA LINEARE'!G17,1.5)</f>
        <v>1.4245117999999999</v>
      </c>
      <c r="D5" s="10">
        <f>1.05*'ANALISI STATICA LINEARE'!G10^(-0.33)</f>
        <v>1.537258192902756</v>
      </c>
      <c r="E5" s="12">
        <v>1.2</v>
      </c>
      <c r="F5" t="s">
        <v>36</v>
      </c>
    </row>
    <row r="6" spans="2:14" x14ac:dyDescent="0.25">
      <c r="B6" t="s">
        <v>35</v>
      </c>
      <c r="C6" s="2">
        <f>MIN(2.4-1.5*'ANALISI STATICA LINEARE'!G9*'ANALISI STATICA LINEARE'!G18/'ANALISI STATICA LINEARE'!G17,1.8)</f>
        <v>1.7112795000000001</v>
      </c>
      <c r="D6" s="13">
        <f>1.25*'ANALISI STATICA LINEARE'!G10^(-0.5)</f>
        <v>2.2271770159368698</v>
      </c>
      <c r="E6" s="11">
        <v>1.4</v>
      </c>
    </row>
    <row r="7" spans="2:14" x14ac:dyDescent="0.25">
      <c r="B7" t="s">
        <v>0</v>
      </c>
      <c r="C7" s="2">
        <f>MIN(2-1.1*'ANALISI STATICA LINEARE'!G9*'ANALISI STATICA LINEARE'!G18/'ANALISI STATICA LINEARE'!G17,1.6)</f>
        <v>1.4949383000000001</v>
      </c>
      <c r="D7" s="13">
        <f>1.15*'ANALISI STATICA LINEARE'!G10^(-0.4)</f>
        <v>1.8254654551566962</v>
      </c>
    </row>
    <row r="11" spans="2:14" ht="15" customHeight="1" x14ac:dyDescent="0.25">
      <c r="B11" s="78"/>
      <c r="C11" s="80" t="s">
        <v>94</v>
      </c>
      <c r="D11" s="53"/>
    </row>
    <row r="12" spans="2:14" ht="15" customHeight="1" x14ac:dyDescent="0.25">
      <c r="B12" s="78">
        <v>1</v>
      </c>
      <c r="C12" s="81" t="s">
        <v>96</v>
      </c>
      <c r="D12" s="53">
        <v>1</v>
      </c>
    </row>
    <row r="13" spans="2:14" ht="15" customHeight="1" x14ac:dyDescent="0.25">
      <c r="B13" s="78">
        <v>4</v>
      </c>
      <c r="C13" s="81" t="s">
        <v>99</v>
      </c>
      <c r="D13" s="53">
        <v>2</v>
      </c>
    </row>
    <row r="14" spans="2:14" ht="15" customHeight="1" x14ac:dyDescent="0.25">
      <c r="B14" s="78">
        <v>5</v>
      </c>
      <c r="C14" s="81" t="s">
        <v>100</v>
      </c>
      <c r="D14" s="53">
        <v>2</v>
      </c>
      <c r="H14" s="1"/>
      <c r="I14" s="1"/>
      <c r="J14" s="1"/>
      <c r="K14" s="1"/>
      <c r="L14" s="1"/>
      <c r="M14" s="3"/>
      <c r="N14" s="1"/>
    </row>
    <row r="15" spans="2:14" ht="15" customHeight="1" x14ac:dyDescent="0.25">
      <c r="B15" s="78">
        <v>2</v>
      </c>
      <c r="C15" s="81" t="s">
        <v>97</v>
      </c>
      <c r="D15" s="53">
        <v>1</v>
      </c>
      <c r="H15" s="1"/>
      <c r="I15" s="1"/>
      <c r="J15" s="1"/>
      <c r="K15" s="1"/>
      <c r="L15" s="1"/>
      <c r="M15" s="1"/>
      <c r="N15" s="1"/>
    </row>
    <row r="16" spans="2:14" ht="15" customHeight="1" x14ac:dyDescent="0.25">
      <c r="B16" s="78">
        <v>3</v>
      </c>
      <c r="C16" s="82" t="s">
        <v>98</v>
      </c>
      <c r="D16" s="53">
        <v>1</v>
      </c>
      <c r="H16" s="1"/>
      <c r="I16" s="1"/>
      <c r="J16" s="1"/>
      <c r="K16" s="1"/>
      <c r="L16" s="1"/>
      <c r="M16" s="1"/>
      <c r="N16" s="1"/>
    </row>
    <row r="17" spans="2:14" ht="15" customHeight="1" x14ac:dyDescent="0.25">
      <c r="B17" s="78">
        <v>6</v>
      </c>
      <c r="C17" s="82" t="s">
        <v>101</v>
      </c>
      <c r="D17" s="53">
        <v>2</v>
      </c>
      <c r="H17" s="1"/>
      <c r="I17" s="1"/>
      <c r="J17" s="1"/>
      <c r="K17" s="1"/>
      <c r="L17" s="1"/>
      <c r="M17" s="1"/>
      <c r="N17" s="1"/>
    </row>
    <row r="18" spans="2:14" ht="15" customHeight="1" x14ac:dyDescent="0.25">
      <c r="B18" s="78">
        <v>7</v>
      </c>
      <c r="C18" s="82" t="s">
        <v>102</v>
      </c>
      <c r="D18" s="53">
        <v>2</v>
      </c>
      <c r="H18" s="1"/>
      <c r="I18" s="1"/>
      <c r="J18" s="1"/>
      <c r="K18" s="1"/>
      <c r="L18" s="1"/>
      <c r="M18" s="1"/>
      <c r="N18" s="1"/>
    </row>
    <row r="19" spans="2:14" ht="15" customHeight="1" x14ac:dyDescent="0.25">
      <c r="B19" s="78">
        <v>8</v>
      </c>
      <c r="C19" s="81" t="s">
        <v>103</v>
      </c>
      <c r="D19" s="53">
        <v>2</v>
      </c>
    </row>
    <row r="22" spans="2:14" x14ac:dyDescent="0.25">
      <c r="B22" s="4" t="s">
        <v>78</v>
      </c>
      <c r="C22" s="4"/>
      <c r="D22" s="4"/>
      <c r="E22" s="4"/>
      <c r="F22" s="4"/>
      <c r="G22" s="33" t="s">
        <v>7</v>
      </c>
      <c r="H22" s="83">
        <f>'DATI '!G16</f>
        <v>5</v>
      </c>
    </row>
    <row r="25" spans="2:14" x14ac:dyDescent="0.25">
      <c r="B25" s="159" t="str">
        <f>'Foglio deposito'!C30</f>
        <v>Parapetti o decorazioni agettanti</v>
      </c>
      <c r="C25" s="159"/>
    </row>
    <row r="27" spans="2:14" x14ac:dyDescent="0.25">
      <c r="B27" s="92" t="s">
        <v>79</v>
      </c>
      <c r="C27" s="92"/>
      <c r="D27" s="92"/>
      <c r="E27" s="92"/>
      <c r="F27" s="92"/>
      <c r="G27" s="93" t="s">
        <v>0</v>
      </c>
      <c r="H27" s="94">
        <v>210000</v>
      </c>
    </row>
    <row r="29" spans="2:14" ht="15.75" thickBot="1" x14ac:dyDescent="0.3"/>
    <row r="30" spans="2:14" ht="15.75" thickTop="1" x14ac:dyDescent="0.25">
      <c r="C30" s="160" t="s">
        <v>96</v>
      </c>
      <c r="D30" s="161"/>
      <c r="E30" s="161"/>
      <c r="F30" s="161"/>
      <c r="G30" s="162"/>
    </row>
    <row r="31" spans="2:14" x14ac:dyDescent="0.25">
      <c r="C31" s="163"/>
      <c r="D31" s="164"/>
      <c r="E31" s="164"/>
      <c r="F31" s="164"/>
      <c r="G31" s="165"/>
    </row>
    <row r="32" spans="2:14" ht="15.75" thickBot="1" x14ac:dyDescent="0.3">
      <c r="C32" s="166"/>
      <c r="D32" s="167"/>
      <c r="E32" s="167"/>
      <c r="F32" s="167"/>
      <c r="G32" s="168"/>
    </row>
    <row r="33" spans="2:5" ht="15.75" thickTop="1" x14ac:dyDescent="0.25"/>
    <row r="35" spans="2:5" ht="18.75" x14ac:dyDescent="0.25">
      <c r="C35" s="36" t="s">
        <v>3</v>
      </c>
      <c r="D35" s="36" t="s">
        <v>4</v>
      </c>
    </row>
    <row r="36" spans="2:5" x14ac:dyDescent="0.25">
      <c r="C36" s="87">
        <f>'DATI '!G19</f>
        <v>23.82</v>
      </c>
      <c r="D36" s="87">
        <f>'DATI '!G20</f>
        <v>17.77</v>
      </c>
    </row>
    <row r="39" spans="2:5" x14ac:dyDescent="0.25">
      <c r="B39" s="92" t="s">
        <v>112</v>
      </c>
      <c r="C39" s="92" t="s">
        <v>113</v>
      </c>
    </row>
    <row r="40" spans="2:5" x14ac:dyDescent="0.25">
      <c r="B40" s="96" t="s">
        <v>155</v>
      </c>
      <c r="C40" s="97">
        <f>PI()*('DATI '!G7/2)^4/4</f>
        <v>201.06192982974676</v>
      </c>
    </row>
    <row r="44" spans="2:5" x14ac:dyDescent="0.25">
      <c r="B44" s="4"/>
      <c r="C44" s="95" t="s">
        <v>107</v>
      </c>
      <c r="D44" s="95" t="s">
        <v>106</v>
      </c>
      <c r="E44" s="95" t="s">
        <v>57</v>
      </c>
    </row>
    <row r="45" spans="2:5" x14ac:dyDescent="0.25">
      <c r="B45" s="4" t="s">
        <v>154</v>
      </c>
      <c r="C45" s="108">
        <f>2*PI()*('DATI '!G9*10^-3/9.81)^0.5</f>
        <v>1.7942805861865494</v>
      </c>
      <c r="D45" s="95">
        <v>0</v>
      </c>
      <c r="E45" s="95">
        <v>0</v>
      </c>
    </row>
    <row r="46" spans="2:5" x14ac:dyDescent="0.25">
      <c r="B46" s="4" t="s">
        <v>126</v>
      </c>
      <c r="C46" s="108">
        <f>2*PI()*('DATI '!G11*10^-3/'Foglio deposito'!D46)^0.5</f>
        <v>0.21819805438527071</v>
      </c>
      <c r="D46" s="95">
        <f>3*210000*E46/('DATI '!G9^3)</f>
        <v>49.751850585937497</v>
      </c>
      <c r="E46" s="95">
        <f>'DATI '!G8</f>
        <v>40433.25</v>
      </c>
    </row>
    <row r="47" spans="2:5" x14ac:dyDescent="0.25">
      <c r="B47" s="4" t="s">
        <v>116</v>
      </c>
      <c r="C47" s="108">
        <f>2*PI()*('DATI '!G11*10^-3/'Foglio deposito'!D47)^0.5</f>
        <v>1.0939822673917252</v>
      </c>
      <c r="D47" s="95">
        <f>2*12*210000*'Foglio deposito'!C40/('DATI '!G9^3)</f>
        <v>1.9792033717615698</v>
      </c>
      <c r="E47" s="95">
        <f>C40</f>
        <v>201.06192982974676</v>
      </c>
    </row>
  </sheetData>
  <customSheetViews>
    <customSheetView guid="{879F640B-DB10-46F5-84DC-C425737C8527}" state="hidden" topLeftCell="A31">
      <selection activeCell="G50" sqref="G50"/>
      <pageMargins left="0.7" right="0.7" top="0.75" bottom="0.75" header="0.3" footer="0.3"/>
      <pageSetup paperSize="9" orientation="portrait" r:id="rId1"/>
    </customSheetView>
  </customSheetViews>
  <mergeCells count="2">
    <mergeCell ref="B25:C25"/>
    <mergeCell ref="C30:G32"/>
  </mergeCells>
  <conditionalFormatting sqref="K4:L4">
    <cfRule type="cellIs" dxfId="0" priority="3" operator="greaterThan">
      <formula>0</formula>
    </cfRule>
  </conditionalFormatting>
  <dataValidations count="1">
    <dataValidation type="list" allowBlank="1" showInputMessage="1" showErrorMessage="1" sqref="C30">
      <formula1>$C$12:$C$19</formula1>
    </dataValidation>
  </dataValidation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O324"/>
  <sheetViews>
    <sheetView showGridLines="0" showRowColHeaders="0" zoomScaleNormal="100" workbookViewId="0">
      <selection activeCell="H18" sqref="H18"/>
    </sheetView>
  </sheetViews>
  <sheetFormatPr defaultRowHeight="15" x14ac:dyDescent="0.25"/>
  <cols>
    <col min="1" max="1" width="4.5703125" customWidth="1"/>
    <col min="2" max="3" width="12.5703125" customWidth="1"/>
    <col min="4" max="4" width="14.7109375" customWidth="1"/>
    <col min="5" max="5" width="16.140625" customWidth="1"/>
    <col min="6" max="6" width="19.42578125" customWidth="1"/>
    <col min="7" max="7" width="14.7109375" customWidth="1"/>
    <col min="8" max="8" width="15.7109375" customWidth="1"/>
    <col min="9" max="10" width="14.7109375" customWidth="1"/>
    <col min="11" max="11" width="36" customWidth="1"/>
    <col min="12" max="13" width="13.42578125" customWidth="1"/>
    <col min="14" max="28" width="11.85546875" customWidth="1"/>
  </cols>
  <sheetData>
    <row r="1" spans="2:4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41" ht="15.75" x14ac:dyDescent="0.25">
      <c r="B2" s="32" t="s">
        <v>149</v>
      </c>
      <c r="D2" s="32"/>
      <c r="E2" s="32"/>
      <c r="F2" s="32"/>
      <c r="G2" s="32"/>
      <c r="H2" s="32"/>
      <c r="I2" s="32"/>
      <c r="J2" s="32"/>
      <c r="K2" s="4"/>
      <c r="L2" s="4"/>
      <c r="M2" s="4"/>
      <c r="N2" s="4"/>
      <c r="O2" s="4"/>
      <c r="P2" s="4"/>
      <c r="Q2" s="4"/>
      <c r="R2" s="4"/>
    </row>
    <row r="3" spans="2:41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2:41" x14ac:dyDescent="0.25">
      <c r="B4" s="77" t="str">
        <f>'DATI '!B4</f>
        <v>elemento collegato tramite una singola staffa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2:41" ht="15.75" customHeight="1" x14ac:dyDescent="0.25">
      <c r="B5" s="86" t="s">
        <v>117</v>
      </c>
      <c r="C5" s="4"/>
      <c r="D5" s="4"/>
      <c r="E5" s="4"/>
      <c r="F5" s="4"/>
      <c r="G5" s="99" t="s">
        <v>104</v>
      </c>
      <c r="H5" s="87">
        <f>'DATI '!G23</f>
        <v>4.2</v>
      </c>
      <c r="I5" s="4"/>
      <c r="J5" s="4"/>
      <c r="M5" s="4"/>
      <c r="N5" s="22"/>
      <c r="O5" s="4"/>
      <c r="P5" s="4"/>
      <c r="Q5" s="4"/>
      <c r="R5" s="4"/>
    </row>
    <row r="6" spans="2:41" ht="15.75" customHeight="1" x14ac:dyDescent="0.25">
      <c r="B6" s="4" t="s">
        <v>118</v>
      </c>
      <c r="C6" s="4"/>
      <c r="D6" s="4"/>
      <c r="G6" s="79" t="s">
        <v>76</v>
      </c>
      <c r="H6" s="85">
        <f>VLOOKUP('Foglio deposito'!B25,'Foglio deposito'!C12:D19,2,FALSE)</f>
        <v>1</v>
      </c>
      <c r="I6" s="4"/>
      <c r="J6" s="4"/>
      <c r="N6" s="98"/>
      <c r="P6" s="4"/>
      <c r="Q6" s="4"/>
      <c r="R6" s="4"/>
      <c r="S6" s="27"/>
      <c r="T6" s="27"/>
      <c r="U6" s="27"/>
      <c r="V6" s="30"/>
      <c r="W6" s="27"/>
      <c r="X6" s="27"/>
      <c r="Y6" s="27"/>
      <c r="Z6" s="27"/>
      <c r="AA6" s="27"/>
      <c r="AB6" s="27"/>
    </row>
    <row r="7" spans="2:41" ht="15.75" customHeight="1" x14ac:dyDescent="0.25">
      <c r="B7" s="4" t="s">
        <v>109</v>
      </c>
      <c r="C7" s="4"/>
      <c r="D7" s="4"/>
      <c r="E7" s="4"/>
      <c r="F7" s="4"/>
      <c r="G7" s="79" t="s">
        <v>77</v>
      </c>
      <c r="H7" s="84">
        <f>'ANALISI STATICA LINEARE'!G47</f>
        <v>0.1671850762441055</v>
      </c>
      <c r="I7" s="4"/>
      <c r="N7" s="4"/>
      <c r="O7" s="4"/>
      <c r="P7" s="4"/>
      <c r="Q7" s="4"/>
      <c r="R7" s="4"/>
      <c r="AO7" s="1"/>
    </row>
    <row r="8" spans="2:41" ht="15.75" customHeight="1" x14ac:dyDescent="0.25">
      <c r="B8" s="29" t="s">
        <v>151</v>
      </c>
      <c r="C8" s="4"/>
      <c r="D8" s="4"/>
      <c r="E8" s="4"/>
      <c r="F8" s="4"/>
      <c r="G8" s="79" t="s">
        <v>53</v>
      </c>
      <c r="H8" s="31">
        <f>'ANALISI STATICA LINEARE'!G8</f>
        <v>0.183</v>
      </c>
      <c r="I8" s="4"/>
      <c r="J8" s="4"/>
      <c r="M8" s="4"/>
      <c r="N8" s="4"/>
      <c r="O8" s="4"/>
      <c r="P8" s="4"/>
      <c r="Q8" s="4"/>
      <c r="R8" s="4"/>
      <c r="AO8" s="1"/>
    </row>
    <row r="9" spans="2:41" ht="15.75" customHeight="1" x14ac:dyDescent="0.25">
      <c r="B9" s="29" t="s">
        <v>133</v>
      </c>
      <c r="C9" s="4"/>
      <c r="D9" s="4"/>
      <c r="E9" s="4"/>
      <c r="F9" s="4"/>
      <c r="G9" s="79" t="s">
        <v>6</v>
      </c>
      <c r="H9" s="100">
        <f>'ANALISI STATICA LINEARE'!G21</f>
        <v>1.4245117999999999</v>
      </c>
      <c r="I9" s="4"/>
      <c r="J9" s="4"/>
      <c r="M9" s="4"/>
      <c r="N9" s="4"/>
      <c r="O9" s="4"/>
      <c r="P9" s="4"/>
      <c r="Q9" s="4"/>
      <c r="R9" s="4"/>
      <c r="AO9" s="1"/>
    </row>
    <row r="10" spans="2:41" ht="15.75" customHeight="1" x14ac:dyDescent="0.25">
      <c r="B10" s="29" t="s">
        <v>150</v>
      </c>
      <c r="C10" s="4"/>
      <c r="D10" s="4"/>
      <c r="E10" s="4"/>
      <c r="F10" s="4"/>
      <c r="G10" s="79" t="s">
        <v>152</v>
      </c>
      <c r="H10" s="31">
        <f>H8*H9</f>
        <v>0.26068565939999999</v>
      </c>
      <c r="I10" s="4"/>
      <c r="J10" s="4"/>
      <c r="M10" s="4"/>
      <c r="N10" s="4"/>
      <c r="O10" s="4"/>
      <c r="P10" s="4"/>
      <c r="Q10" s="4"/>
      <c r="R10" s="4"/>
      <c r="AO10" s="1"/>
    </row>
    <row r="11" spans="2:41" ht="15.75" customHeight="1" x14ac:dyDescent="0.25">
      <c r="B11" s="4" t="s">
        <v>61</v>
      </c>
      <c r="C11" s="4"/>
      <c r="D11" s="4"/>
      <c r="E11" s="4"/>
      <c r="F11" s="4"/>
      <c r="G11" s="79" t="s">
        <v>8</v>
      </c>
      <c r="H11" s="35">
        <v>9.8059999999999992</v>
      </c>
      <c r="I11" s="4"/>
      <c r="J11" s="4"/>
      <c r="K11" s="4"/>
      <c r="L11" s="4"/>
      <c r="M11" s="4"/>
      <c r="N11" s="4"/>
      <c r="O11" s="4"/>
      <c r="P11" s="4"/>
      <c r="Q11" s="4"/>
      <c r="R11" s="4"/>
      <c r="AO11" s="1"/>
    </row>
    <row r="12" spans="2:41" ht="15.75" customHeight="1" x14ac:dyDescent="0.25">
      <c r="B12" t="s">
        <v>131</v>
      </c>
      <c r="C12" s="4"/>
      <c r="D12" s="4"/>
      <c r="E12" s="4"/>
      <c r="F12" s="4"/>
      <c r="G12" s="99" t="s">
        <v>144</v>
      </c>
      <c r="H12" s="105">
        <f>'DATI '!G11</f>
        <v>60</v>
      </c>
      <c r="I12" s="4"/>
      <c r="J12" s="4"/>
      <c r="K12" s="4"/>
      <c r="L12" s="4"/>
      <c r="M12" s="4"/>
      <c r="N12" s="4"/>
      <c r="O12" s="4"/>
      <c r="P12" s="4"/>
      <c r="Q12" s="4"/>
      <c r="R12" s="4"/>
      <c r="AO12" s="1"/>
    </row>
    <row r="13" spans="2:41" ht="15.75" customHeight="1" x14ac:dyDescent="0.25">
      <c r="B13" t="s">
        <v>119</v>
      </c>
      <c r="C13" s="1"/>
      <c r="D13" s="1"/>
      <c r="F13" s="1"/>
      <c r="G13" s="99" t="s">
        <v>145</v>
      </c>
      <c r="H13" s="102">
        <f>'DATI '!G11*H11/1000</f>
        <v>0.58835999999999988</v>
      </c>
      <c r="I13" s="37"/>
      <c r="J13" s="4"/>
      <c r="N13" s="4"/>
      <c r="O13" s="4"/>
      <c r="P13" s="4"/>
      <c r="Q13" s="4"/>
      <c r="R13" s="4"/>
      <c r="AO13" s="1"/>
    </row>
    <row r="14" spans="2:41" ht="15.75" customHeight="1" x14ac:dyDescent="0.25">
      <c r="B14" s="4" t="s">
        <v>120</v>
      </c>
      <c r="C14" s="4"/>
      <c r="D14" s="4"/>
      <c r="E14" s="4"/>
      <c r="F14" s="4"/>
      <c r="G14" s="101" t="s">
        <v>146</v>
      </c>
      <c r="H14" s="103">
        <f>IF('DATI '!G25="si",H7,VLOOKUP('DATI '!B4,'Foglio deposito'!B45:D47,2,FALSE))</f>
        <v>0.21819805438527071</v>
      </c>
      <c r="I14" s="4"/>
      <c r="J14" s="4"/>
      <c r="N14" s="4"/>
      <c r="O14" s="4"/>
      <c r="P14" s="4"/>
      <c r="Q14" s="4"/>
      <c r="R14" s="4"/>
      <c r="AO14" s="1"/>
    </row>
    <row r="15" spans="2:41" ht="15.75" customHeight="1" x14ac:dyDescent="0.25">
      <c r="B15" s="4" t="s">
        <v>115</v>
      </c>
      <c r="C15" s="1"/>
      <c r="D15" s="1"/>
      <c r="E15" s="1"/>
      <c r="F15" s="1"/>
      <c r="G15" s="101" t="s">
        <v>106</v>
      </c>
      <c r="H15" s="104">
        <f>VLOOKUP('DATI '!B4,'Foglio deposito'!B45:D47,3,FALSE)</f>
        <v>49.751850585937497</v>
      </c>
      <c r="I15" s="4"/>
      <c r="J15" s="4"/>
      <c r="N15" s="4"/>
      <c r="O15" s="4"/>
      <c r="P15" s="4"/>
      <c r="Q15" s="4"/>
      <c r="R15" s="4"/>
      <c r="AO15" s="1"/>
    </row>
    <row r="16" spans="2:41" ht="15.75" customHeight="1" x14ac:dyDescent="0.25">
      <c r="B16" s="4" t="s">
        <v>114</v>
      </c>
      <c r="C16" s="1"/>
      <c r="D16" s="1"/>
      <c r="E16" s="1"/>
      <c r="F16" s="1"/>
      <c r="G16" s="101" t="s">
        <v>147</v>
      </c>
      <c r="H16" s="106">
        <f>'DATI '!G9</f>
        <v>800</v>
      </c>
      <c r="I16" s="4"/>
      <c r="J16" s="4"/>
      <c r="N16" s="4"/>
      <c r="O16" s="4"/>
      <c r="P16" s="4"/>
      <c r="Q16" s="4"/>
      <c r="R16" s="4"/>
      <c r="AO16" s="1"/>
    </row>
    <row r="17" spans="2:41" ht="15.75" customHeight="1" x14ac:dyDescent="0.25">
      <c r="B17" s="29" t="s">
        <v>121</v>
      </c>
      <c r="C17" s="4"/>
      <c r="D17" s="4"/>
      <c r="E17" s="4"/>
      <c r="F17" s="4"/>
      <c r="G17" s="101" t="s">
        <v>148</v>
      </c>
      <c r="H17" s="31">
        <f>IF($H$8*$H$9*((3*(1+'DATI '!$G$23/'Foglio deposito'!$H$22))/(1+(1-$H14/$H$7)^2)-0.5)&gt;$H$8*$H$9,$H$8*$H$9*((3*(1+'DATI '!$G$23/'Foglio deposito'!$H$22))/(1+(1-$H14/$H$7)^2)-0.5),$H$8*$H$9)</f>
        <v>1.1860784841064269</v>
      </c>
      <c r="N17" s="4"/>
      <c r="O17" s="4"/>
      <c r="P17" s="4"/>
      <c r="Q17" s="4"/>
      <c r="R17" s="4"/>
      <c r="AO17" s="1"/>
    </row>
    <row r="18" spans="2:41" ht="15" customHeight="1" x14ac:dyDescent="0.25">
      <c r="B18" s="111" t="s">
        <v>157</v>
      </c>
      <c r="C18" s="111"/>
      <c r="D18" s="111"/>
      <c r="E18" s="111"/>
      <c r="F18" s="111"/>
      <c r="G18" s="110" t="s">
        <v>156</v>
      </c>
      <c r="H18" s="112">
        <f>$H17*$H13/$H$6</f>
        <v>0.69784113690885718</v>
      </c>
      <c r="M18" s="4"/>
      <c r="N18" s="4"/>
      <c r="O18" s="4"/>
      <c r="P18" s="4"/>
      <c r="Q18" s="4"/>
      <c r="R18" s="4"/>
      <c r="AO18" s="1"/>
    </row>
    <row r="19" spans="2:41" ht="15" customHeight="1" x14ac:dyDescent="0.25">
      <c r="M19" s="4"/>
      <c r="N19" s="4"/>
      <c r="O19" s="4"/>
      <c r="P19" s="4"/>
      <c r="Q19" s="4"/>
      <c r="R19" s="4"/>
      <c r="AO19" s="1"/>
    </row>
    <row r="20" spans="2:41" ht="15" customHeight="1" x14ac:dyDescent="0.25">
      <c r="K20" s="4"/>
      <c r="L20" s="4"/>
      <c r="M20" s="4"/>
      <c r="N20" s="4"/>
      <c r="O20" s="4"/>
      <c r="P20" s="4"/>
      <c r="Q20" s="4"/>
      <c r="R20" s="4"/>
    </row>
    <row r="21" spans="2:41" ht="15" customHeight="1" x14ac:dyDescent="0.25">
      <c r="B21" t="s">
        <v>128</v>
      </c>
      <c r="I21" s="4"/>
      <c r="Q21" s="4"/>
      <c r="R21" s="4"/>
    </row>
    <row r="22" spans="2:41" ht="15" customHeight="1" x14ac:dyDescent="0.25">
      <c r="I22" s="4"/>
      <c r="Q22" s="4"/>
      <c r="R22" s="4"/>
    </row>
    <row r="23" spans="2:41" ht="15" customHeight="1" x14ac:dyDescent="0.25">
      <c r="I23" s="4"/>
      <c r="Q23" s="4"/>
      <c r="R23" s="4"/>
    </row>
    <row r="24" spans="2:41" ht="15" customHeight="1" x14ac:dyDescent="0.25">
      <c r="B24" t="s">
        <v>129</v>
      </c>
      <c r="I24" s="4"/>
      <c r="Q24" s="4"/>
      <c r="R24" s="4"/>
    </row>
    <row r="25" spans="2:41" ht="15" customHeight="1" x14ac:dyDescent="0.25">
      <c r="I25" s="4"/>
      <c r="Q25" s="4"/>
      <c r="R25" s="4"/>
    </row>
    <row r="26" spans="2:41" ht="15" customHeight="1" x14ac:dyDescent="0.25">
      <c r="I26" s="4"/>
      <c r="Q26" s="4"/>
      <c r="R26" s="4"/>
    </row>
    <row r="27" spans="2:41" ht="15" customHeight="1" x14ac:dyDescent="0.25">
      <c r="B27" t="s">
        <v>130</v>
      </c>
      <c r="I27" s="4"/>
      <c r="Q27" s="4"/>
      <c r="R27" s="4"/>
    </row>
    <row r="28" spans="2:41" ht="15" customHeight="1" x14ac:dyDescent="0.25">
      <c r="I28" s="4"/>
      <c r="Q28" s="4"/>
      <c r="R28" s="4"/>
    </row>
    <row r="29" spans="2:41" ht="15" customHeight="1" x14ac:dyDescent="0.25">
      <c r="I29" s="4"/>
      <c r="Q29" s="4"/>
      <c r="R29" s="4"/>
    </row>
    <row r="30" spans="2:41" ht="15" customHeight="1" x14ac:dyDescent="0.25">
      <c r="I30" s="4"/>
      <c r="Q30" s="4"/>
      <c r="R30" s="4"/>
    </row>
    <row r="31" spans="2:41" ht="15" customHeight="1" x14ac:dyDescent="0.25">
      <c r="B31" t="s">
        <v>153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2:41" ht="15" customHeight="1" x14ac:dyDescent="0.25"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2:18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2:18" x14ac:dyDescent="0.25">
      <c r="B34" t="s">
        <v>142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2:18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2:18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2:18" x14ac:dyDescent="0.25">
      <c r="B37" s="107" t="s">
        <v>143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2:18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2:18" x14ac:dyDescent="0.25">
      <c r="B39" s="169" t="s">
        <v>94</v>
      </c>
      <c r="C39" s="169"/>
      <c r="D39" s="169"/>
      <c r="E39" s="169"/>
      <c r="F39" s="53" t="s">
        <v>95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2:18" x14ac:dyDescent="0.25">
      <c r="B40" s="171" t="s">
        <v>96</v>
      </c>
      <c r="C40" s="171"/>
      <c r="D40" s="171"/>
      <c r="E40" s="171"/>
      <c r="F40" s="172">
        <v>1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2:18" x14ac:dyDescent="0.25">
      <c r="B41" s="171" t="s">
        <v>97</v>
      </c>
      <c r="C41" s="171"/>
      <c r="D41" s="171"/>
      <c r="E41" s="171"/>
      <c r="F41" s="173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2:18" x14ac:dyDescent="0.25">
      <c r="B42" s="170" t="s">
        <v>98</v>
      </c>
      <c r="C42" s="170"/>
      <c r="D42" s="170"/>
      <c r="E42" s="170"/>
      <c r="F42" s="173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2:18" x14ac:dyDescent="0.25">
      <c r="B43" s="170"/>
      <c r="C43" s="170"/>
      <c r="D43" s="170"/>
      <c r="E43" s="170"/>
      <c r="F43" s="17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2:18" x14ac:dyDescent="0.25">
      <c r="B44" s="171" t="s">
        <v>99</v>
      </c>
      <c r="C44" s="171"/>
      <c r="D44" s="171"/>
      <c r="E44" s="171"/>
      <c r="F44" s="172">
        <v>2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2:18" x14ac:dyDescent="0.25">
      <c r="B45" s="171" t="s">
        <v>100</v>
      </c>
      <c r="C45" s="171"/>
      <c r="D45" s="171"/>
      <c r="E45" s="171"/>
      <c r="F45" s="173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2:18" x14ac:dyDescent="0.25">
      <c r="B46" s="170" t="s">
        <v>101</v>
      </c>
      <c r="C46" s="170"/>
      <c r="D46" s="170"/>
      <c r="E46" s="170"/>
      <c r="F46" s="173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2:18" x14ac:dyDescent="0.25">
      <c r="B47" s="170"/>
      <c r="C47" s="170"/>
      <c r="D47" s="170"/>
      <c r="E47" s="170"/>
      <c r="F47" s="17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2:18" x14ac:dyDescent="0.25">
      <c r="B48" s="170"/>
      <c r="C48" s="170"/>
      <c r="D48" s="170"/>
      <c r="E48" s="170"/>
      <c r="F48" s="17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2:18" x14ac:dyDescent="0.25">
      <c r="B49" s="170"/>
      <c r="C49" s="170"/>
      <c r="D49" s="170"/>
      <c r="E49" s="170"/>
      <c r="F49" s="17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2:18" x14ac:dyDescent="0.25">
      <c r="B50" s="170" t="s">
        <v>102</v>
      </c>
      <c r="C50" s="170"/>
      <c r="D50" s="170"/>
      <c r="E50" s="170"/>
      <c r="F50" s="17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2:18" x14ac:dyDescent="0.25">
      <c r="B51" s="170"/>
      <c r="C51" s="170"/>
      <c r="D51" s="170"/>
      <c r="E51" s="170"/>
      <c r="F51" s="17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2:18" x14ac:dyDescent="0.25">
      <c r="B52" s="171" t="s">
        <v>103</v>
      </c>
      <c r="C52" s="171"/>
      <c r="D52" s="171"/>
      <c r="E52" s="171"/>
      <c r="F52" s="17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2:18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2:18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2:18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2:18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2:18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2:18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2:18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2:18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2:18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2:18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2:18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2:18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2:18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2:18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2:18" x14ac:dyDescent="0.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2:18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2:18" x14ac:dyDescent="0.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2:18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2:18" x14ac:dyDescent="0.2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2:18" x14ac:dyDescent="0.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2:18" x14ac:dyDescent="0.2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2:18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2:18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2:18" x14ac:dyDescent="0.2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2:18" x14ac:dyDescent="0.25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2:18" x14ac:dyDescent="0.25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2:18" x14ac:dyDescent="0.25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2:18" x14ac:dyDescent="0.25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2:18" x14ac:dyDescent="0.25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2:18" x14ac:dyDescent="0.25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2:18" x14ac:dyDescent="0.25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2:18" x14ac:dyDescent="0.25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2:18" x14ac:dyDescent="0.25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2:18" x14ac:dyDescent="0.25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2:18" x14ac:dyDescent="0.25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2:18" x14ac:dyDescent="0.25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2:18" x14ac:dyDescent="0.25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2:18" x14ac:dyDescent="0.25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2:18" x14ac:dyDescent="0.25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2:18" x14ac:dyDescent="0.25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2:18" x14ac:dyDescent="0.25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2:18" x14ac:dyDescent="0.25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2:18" x14ac:dyDescent="0.25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2:18" x14ac:dyDescent="0.25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2:18" x14ac:dyDescent="0.25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2:18" x14ac:dyDescent="0.25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2:18" x14ac:dyDescent="0.25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2:18" x14ac:dyDescent="0.25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2:18" x14ac:dyDescent="0.25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</row>
    <row r="102" spans="2:18" x14ac:dyDescent="0.25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</row>
    <row r="103" spans="2:18" x14ac:dyDescent="0.25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</row>
    <row r="104" spans="2:18" x14ac:dyDescent="0.25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2:18" x14ac:dyDescent="0.25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2:18" x14ac:dyDescent="0.25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</row>
    <row r="107" spans="2:18" x14ac:dyDescent="0.25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2:18" x14ac:dyDescent="0.25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2:18" x14ac:dyDescent="0.25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2:18" x14ac:dyDescent="0.25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2:18" x14ac:dyDescent="0.25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spans="2:18" x14ac:dyDescent="0.25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</row>
    <row r="113" spans="2:18" x14ac:dyDescent="0.25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</row>
    <row r="114" spans="2:18" x14ac:dyDescent="0.2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spans="2:18" x14ac:dyDescent="0.2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</row>
    <row r="116" spans="2:18" x14ac:dyDescent="0.25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</row>
    <row r="117" spans="2:18" x14ac:dyDescent="0.25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</row>
    <row r="118" spans="2:18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</row>
    <row r="119" spans="2:18" x14ac:dyDescent="0.2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2:18" x14ac:dyDescent="0.25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</row>
    <row r="121" spans="2:18" x14ac:dyDescent="0.25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</row>
    <row r="122" spans="2:18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</row>
    <row r="123" spans="2:18" x14ac:dyDescent="0.25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</row>
    <row r="124" spans="2:18" x14ac:dyDescent="0.25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</row>
    <row r="125" spans="2:18" x14ac:dyDescent="0.2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</row>
    <row r="126" spans="2:18" x14ac:dyDescent="0.25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</row>
    <row r="127" spans="2:18" x14ac:dyDescent="0.25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2:18" x14ac:dyDescent="0.25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</row>
    <row r="129" spans="2:18" x14ac:dyDescent="0.2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</row>
    <row r="130" spans="2:18" x14ac:dyDescent="0.25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spans="2:18" x14ac:dyDescent="0.25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</row>
    <row r="132" spans="2:18" x14ac:dyDescent="0.25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</row>
    <row r="133" spans="2:18" x14ac:dyDescent="0.25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</row>
    <row r="134" spans="2:18" x14ac:dyDescent="0.2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</row>
    <row r="135" spans="2:18" x14ac:dyDescent="0.25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</row>
    <row r="136" spans="2:18" x14ac:dyDescent="0.2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</row>
    <row r="137" spans="2:18" x14ac:dyDescent="0.25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</row>
    <row r="138" spans="2:18" x14ac:dyDescent="0.25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</row>
    <row r="139" spans="2:18" x14ac:dyDescent="0.25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</row>
    <row r="140" spans="2:18" x14ac:dyDescent="0.2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</row>
    <row r="141" spans="2:18" x14ac:dyDescent="0.25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</row>
    <row r="142" spans="2:18" x14ac:dyDescent="0.25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</row>
    <row r="143" spans="2:18" x14ac:dyDescent="0.25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</row>
    <row r="144" spans="2:18" x14ac:dyDescent="0.25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</row>
    <row r="145" spans="2:18" x14ac:dyDescent="0.25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</row>
    <row r="146" spans="2:18" x14ac:dyDescent="0.25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</row>
    <row r="147" spans="2:18" x14ac:dyDescent="0.2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</row>
    <row r="148" spans="2:18" x14ac:dyDescent="0.25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</row>
    <row r="149" spans="2:18" x14ac:dyDescent="0.2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</row>
    <row r="150" spans="2:18" x14ac:dyDescent="0.25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</row>
    <row r="151" spans="2:18" x14ac:dyDescent="0.25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</row>
    <row r="152" spans="2:18" x14ac:dyDescent="0.25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</row>
    <row r="153" spans="2:18" x14ac:dyDescent="0.25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</row>
    <row r="154" spans="2:18" x14ac:dyDescent="0.25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</row>
    <row r="155" spans="2:18" x14ac:dyDescent="0.25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</row>
    <row r="156" spans="2:18" x14ac:dyDescent="0.25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</row>
    <row r="157" spans="2:18" x14ac:dyDescent="0.25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</row>
    <row r="158" spans="2:18" x14ac:dyDescent="0.25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</row>
    <row r="159" spans="2:18" x14ac:dyDescent="0.25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</row>
    <row r="160" spans="2:18" x14ac:dyDescent="0.25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</row>
    <row r="161" spans="2:18" x14ac:dyDescent="0.25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</row>
    <row r="162" spans="2:18" x14ac:dyDescent="0.25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</row>
    <row r="163" spans="2:18" x14ac:dyDescent="0.25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</row>
    <row r="164" spans="2:18" x14ac:dyDescent="0.25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</row>
    <row r="165" spans="2:18" x14ac:dyDescent="0.25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</row>
    <row r="166" spans="2:18" x14ac:dyDescent="0.25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</row>
    <row r="167" spans="2:18" x14ac:dyDescent="0.25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</row>
    <row r="168" spans="2:18" x14ac:dyDescent="0.25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</row>
    <row r="169" spans="2:18" x14ac:dyDescent="0.25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</row>
    <row r="170" spans="2:18" x14ac:dyDescent="0.25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</row>
    <row r="171" spans="2:18" x14ac:dyDescent="0.25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18" x14ac:dyDescent="0.25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</row>
    <row r="173" spans="2:18" x14ac:dyDescent="0.25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</row>
    <row r="174" spans="2:18" x14ac:dyDescent="0.25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</row>
    <row r="175" spans="2:18" x14ac:dyDescent="0.25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</row>
    <row r="176" spans="2:18" x14ac:dyDescent="0.25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</row>
    <row r="177" spans="2:18" x14ac:dyDescent="0.25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</row>
    <row r="178" spans="2:18" x14ac:dyDescent="0.25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</row>
    <row r="179" spans="2:18" x14ac:dyDescent="0.25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</row>
    <row r="180" spans="2:18" x14ac:dyDescent="0.25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</row>
    <row r="181" spans="2:18" x14ac:dyDescent="0.25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</row>
    <row r="182" spans="2:18" x14ac:dyDescent="0.25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</row>
    <row r="183" spans="2:18" x14ac:dyDescent="0.25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</row>
    <row r="184" spans="2:18" x14ac:dyDescent="0.25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</row>
    <row r="185" spans="2:18" x14ac:dyDescent="0.25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</row>
    <row r="186" spans="2:18" x14ac:dyDescent="0.25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</row>
    <row r="187" spans="2:18" x14ac:dyDescent="0.25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</row>
    <row r="188" spans="2:18" x14ac:dyDescent="0.25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</row>
    <row r="189" spans="2:18" x14ac:dyDescent="0.25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</row>
    <row r="190" spans="2:18" x14ac:dyDescent="0.25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</row>
    <row r="191" spans="2:18" x14ac:dyDescent="0.25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</row>
    <row r="192" spans="2:18" x14ac:dyDescent="0.25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</row>
    <row r="193" spans="2:18" x14ac:dyDescent="0.25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</row>
    <row r="194" spans="2:18" x14ac:dyDescent="0.25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</row>
    <row r="195" spans="2:18" x14ac:dyDescent="0.25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</row>
    <row r="196" spans="2:18" x14ac:dyDescent="0.25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</row>
    <row r="197" spans="2:18" x14ac:dyDescent="0.25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</row>
    <row r="198" spans="2:18" x14ac:dyDescent="0.25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</row>
    <row r="199" spans="2:18" x14ac:dyDescent="0.25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</row>
    <row r="200" spans="2:18" x14ac:dyDescent="0.25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</row>
    <row r="201" spans="2:18" x14ac:dyDescent="0.25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</row>
    <row r="202" spans="2:18" x14ac:dyDescent="0.25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</row>
    <row r="203" spans="2:18" x14ac:dyDescent="0.25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</row>
    <row r="204" spans="2:18" x14ac:dyDescent="0.25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</row>
    <row r="205" spans="2:18" x14ac:dyDescent="0.25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</row>
    <row r="206" spans="2:18" x14ac:dyDescent="0.25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</row>
    <row r="207" spans="2:18" x14ac:dyDescent="0.25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</row>
    <row r="208" spans="2:18" x14ac:dyDescent="0.25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</row>
    <row r="209" spans="2:18" x14ac:dyDescent="0.25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</row>
    <row r="210" spans="2:18" x14ac:dyDescent="0.25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</row>
    <row r="211" spans="2:18" x14ac:dyDescent="0.25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</row>
    <row r="212" spans="2:18" x14ac:dyDescent="0.25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</row>
    <row r="213" spans="2:18" x14ac:dyDescent="0.25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</row>
    <row r="214" spans="2:18" x14ac:dyDescent="0.25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</row>
    <row r="215" spans="2:18" x14ac:dyDescent="0.25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</row>
    <row r="216" spans="2:18" x14ac:dyDescent="0.25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</row>
    <row r="217" spans="2:18" x14ac:dyDescent="0.25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</row>
    <row r="218" spans="2:18" x14ac:dyDescent="0.25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</row>
    <row r="219" spans="2:18" x14ac:dyDescent="0.25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</row>
    <row r="220" spans="2:18" x14ac:dyDescent="0.25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</row>
    <row r="221" spans="2:18" x14ac:dyDescent="0.25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</row>
    <row r="222" spans="2:18" x14ac:dyDescent="0.25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</row>
    <row r="223" spans="2:18" x14ac:dyDescent="0.25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</row>
    <row r="224" spans="2:18" x14ac:dyDescent="0.25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</row>
    <row r="225" spans="2:18" x14ac:dyDescent="0.25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</row>
    <row r="226" spans="2:18" x14ac:dyDescent="0.25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</row>
    <row r="227" spans="2:18" x14ac:dyDescent="0.25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</row>
    <row r="228" spans="2:18" x14ac:dyDescent="0.25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</row>
    <row r="229" spans="2:18" x14ac:dyDescent="0.25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</row>
    <row r="230" spans="2:18" x14ac:dyDescent="0.25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</row>
    <row r="231" spans="2:18" x14ac:dyDescent="0.25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</row>
    <row r="232" spans="2:18" x14ac:dyDescent="0.25"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</row>
    <row r="233" spans="2:18" x14ac:dyDescent="0.25"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</row>
    <row r="234" spans="2:18" x14ac:dyDescent="0.25"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</row>
    <row r="235" spans="2:18" x14ac:dyDescent="0.25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</row>
    <row r="236" spans="2:18" x14ac:dyDescent="0.25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</row>
    <row r="237" spans="2:18" x14ac:dyDescent="0.25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</row>
    <row r="238" spans="2:18" x14ac:dyDescent="0.25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</row>
    <row r="239" spans="2:18" x14ac:dyDescent="0.25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</row>
    <row r="240" spans="2:18" x14ac:dyDescent="0.25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</row>
    <row r="241" spans="2:18" x14ac:dyDescent="0.25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</row>
    <row r="242" spans="2:18" x14ac:dyDescent="0.25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</row>
    <row r="243" spans="2:18" x14ac:dyDescent="0.25"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</row>
    <row r="244" spans="2:18" x14ac:dyDescent="0.25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</row>
    <row r="245" spans="2:18" x14ac:dyDescent="0.25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</row>
    <row r="246" spans="2:18" x14ac:dyDescent="0.25"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</row>
    <row r="247" spans="2:18" x14ac:dyDescent="0.25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</row>
    <row r="248" spans="2:18" x14ac:dyDescent="0.25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</row>
    <row r="249" spans="2:18" x14ac:dyDescent="0.25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</row>
    <row r="250" spans="2:18" x14ac:dyDescent="0.25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</row>
    <row r="251" spans="2:18" x14ac:dyDescent="0.25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</row>
    <row r="252" spans="2:18" x14ac:dyDescent="0.25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</row>
    <row r="253" spans="2:18" x14ac:dyDescent="0.25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</row>
    <row r="254" spans="2:18" x14ac:dyDescent="0.25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</row>
    <row r="255" spans="2:18" x14ac:dyDescent="0.25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</row>
    <row r="256" spans="2:18" x14ac:dyDescent="0.25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</row>
    <row r="257" spans="2:18" x14ac:dyDescent="0.25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</row>
    <row r="258" spans="2:18" x14ac:dyDescent="0.25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</row>
    <row r="259" spans="2:18" x14ac:dyDescent="0.25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</row>
    <row r="260" spans="2:18" x14ac:dyDescent="0.25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</row>
    <row r="261" spans="2:18" x14ac:dyDescent="0.25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</row>
    <row r="262" spans="2:18" x14ac:dyDescent="0.25"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</row>
    <row r="263" spans="2:18" x14ac:dyDescent="0.25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</row>
    <row r="264" spans="2:18" x14ac:dyDescent="0.25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</row>
    <row r="265" spans="2:18" x14ac:dyDescent="0.25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</row>
    <row r="266" spans="2:18" x14ac:dyDescent="0.25"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</row>
    <row r="267" spans="2:18" x14ac:dyDescent="0.25"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</row>
    <row r="268" spans="2:18" x14ac:dyDescent="0.25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</row>
    <row r="269" spans="2:18" x14ac:dyDescent="0.25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</row>
    <row r="270" spans="2:18" x14ac:dyDescent="0.25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</row>
    <row r="271" spans="2:18" x14ac:dyDescent="0.25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</row>
    <row r="272" spans="2:18" x14ac:dyDescent="0.25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</row>
    <row r="273" spans="2:18" x14ac:dyDescent="0.25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</row>
    <row r="274" spans="2:18" x14ac:dyDescent="0.25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</row>
    <row r="275" spans="2:18" x14ac:dyDescent="0.25"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</row>
    <row r="276" spans="2:18" x14ac:dyDescent="0.25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</row>
    <row r="277" spans="2:18" x14ac:dyDescent="0.25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</row>
    <row r="278" spans="2:18" x14ac:dyDescent="0.25"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</row>
    <row r="279" spans="2:18" x14ac:dyDescent="0.25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</row>
    <row r="280" spans="2:18" x14ac:dyDescent="0.25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</row>
    <row r="281" spans="2:18" x14ac:dyDescent="0.25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</row>
    <row r="282" spans="2:18" x14ac:dyDescent="0.25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</row>
    <row r="283" spans="2:18" x14ac:dyDescent="0.25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</row>
    <row r="284" spans="2:18" x14ac:dyDescent="0.25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</row>
    <row r="285" spans="2:18" x14ac:dyDescent="0.25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</row>
    <row r="286" spans="2:18" x14ac:dyDescent="0.25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</row>
    <row r="287" spans="2:18" x14ac:dyDescent="0.25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</row>
    <row r="288" spans="2:18" x14ac:dyDescent="0.25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</row>
    <row r="289" spans="2:18" x14ac:dyDescent="0.25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</row>
    <row r="290" spans="2:18" x14ac:dyDescent="0.25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</row>
    <row r="291" spans="2:18" x14ac:dyDescent="0.25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</row>
    <row r="292" spans="2:18" x14ac:dyDescent="0.25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</row>
    <row r="293" spans="2:18" x14ac:dyDescent="0.25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</row>
    <row r="294" spans="2:18" x14ac:dyDescent="0.25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</row>
    <row r="295" spans="2:18" x14ac:dyDescent="0.25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</row>
    <row r="296" spans="2:18" x14ac:dyDescent="0.25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</row>
    <row r="297" spans="2:18" x14ac:dyDescent="0.25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</row>
    <row r="298" spans="2:18" x14ac:dyDescent="0.25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</row>
    <row r="299" spans="2:18" x14ac:dyDescent="0.25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</row>
    <row r="300" spans="2:18" x14ac:dyDescent="0.25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</row>
    <row r="301" spans="2:18" x14ac:dyDescent="0.25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</row>
    <row r="302" spans="2:18" x14ac:dyDescent="0.25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</row>
    <row r="303" spans="2:18" x14ac:dyDescent="0.25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</row>
    <row r="304" spans="2:18" x14ac:dyDescent="0.25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</row>
    <row r="305" spans="2:18" x14ac:dyDescent="0.25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</row>
    <row r="306" spans="2:18" x14ac:dyDescent="0.25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</row>
    <row r="307" spans="2:18" x14ac:dyDescent="0.25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</row>
    <row r="308" spans="2:18" x14ac:dyDescent="0.25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</row>
    <row r="309" spans="2:18" x14ac:dyDescent="0.25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</row>
    <row r="310" spans="2:18" x14ac:dyDescent="0.25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</row>
    <row r="311" spans="2:18" x14ac:dyDescent="0.25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</row>
    <row r="312" spans="2:18" x14ac:dyDescent="0.25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</row>
    <row r="313" spans="2:18" x14ac:dyDescent="0.25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</row>
    <row r="314" spans="2:18" x14ac:dyDescent="0.25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</row>
    <row r="315" spans="2:18" x14ac:dyDescent="0.25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</row>
    <row r="316" spans="2:18" x14ac:dyDescent="0.25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</row>
    <row r="317" spans="2:18" x14ac:dyDescent="0.25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</row>
    <row r="318" spans="2:18" x14ac:dyDescent="0.25"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</row>
    <row r="319" spans="2:18" x14ac:dyDescent="0.25"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</row>
    <row r="320" spans="2:18" x14ac:dyDescent="0.25"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</row>
    <row r="321" spans="2:18" x14ac:dyDescent="0.25"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</row>
    <row r="322" spans="2:18" x14ac:dyDescent="0.25"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</row>
    <row r="323" spans="2:18" x14ac:dyDescent="0.25"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</row>
    <row r="324" spans="2:18" x14ac:dyDescent="0.25"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</row>
  </sheetData>
  <sheetProtection algorithmName="SHA-512" hashValue="esc8SUKCE1X/+MS3V1qQqyLM0BzP5TjBz/PLzWHNLm/nlCs4k12iyuljDKpgqxjp18wjKVU5LXRjW83OaG2EiA==" saltValue="3Gvx1rjVSujTfUifFAO75g==" spinCount="100000" sheet="1" objects="1" scenarios="1" selectLockedCells="1" selectUnlockedCells="1"/>
  <customSheetViews>
    <customSheetView guid="{879F640B-DB10-46F5-84DC-C425737C8527}" showGridLines="0" showRowCol="0" fitToPage="1">
      <selection activeCell="H18" sqref="H18"/>
      <pageMargins left="0.7" right="0.7" top="0.75" bottom="0.75" header="0.3" footer="0.3"/>
      <pageSetup paperSize="9" scale="79" fitToHeight="0" orientation="portrait" r:id="rId1"/>
    </customSheetView>
  </customSheetViews>
  <mergeCells count="11">
    <mergeCell ref="F40:F43"/>
    <mergeCell ref="F44:F52"/>
    <mergeCell ref="B52:E52"/>
    <mergeCell ref="B44:E44"/>
    <mergeCell ref="B45:E45"/>
    <mergeCell ref="B46:E49"/>
    <mergeCell ref="B39:E39"/>
    <mergeCell ref="B42:E43"/>
    <mergeCell ref="B40:E40"/>
    <mergeCell ref="B41:E41"/>
    <mergeCell ref="B50:E51"/>
  </mergeCells>
  <pageMargins left="0.7" right="0.7" top="0.75" bottom="0.75" header="0.3" footer="0.3"/>
  <pageSetup paperSize="9" scale="79" fitToHeight="0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8</vt:i4>
      </vt:variant>
    </vt:vector>
  </HeadingPairs>
  <TitlesOfParts>
    <vt:vector size="14" baseType="lpstr">
      <vt:lpstr>ISTRUZIONI</vt:lpstr>
      <vt:lpstr>DATI </vt:lpstr>
      <vt:lpstr>ANALISI STATICA LINEARE</vt:lpstr>
      <vt:lpstr>SPETTRO DI PROGETTO ORIZZONTALE</vt:lpstr>
      <vt:lpstr>Foglio deposito</vt:lpstr>
      <vt:lpstr>AZIONE SISMICA</vt:lpstr>
      <vt:lpstr>CAT</vt:lpstr>
      <vt:lpstr>es</vt:lpstr>
      <vt:lpstr>fa</vt:lpstr>
      <vt:lpstr>fatt</vt:lpstr>
      <vt:lpstr>mn</vt:lpstr>
      <vt:lpstr>sn</vt:lpstr>
      <vt:lpstr>tip</vt:lpstr>
      <vt:lpstr>TOPO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 Cicchini</dc:creator>
  <cp:lastModifiedBy>Davide Cicchini</cp:lastModifiedBy>
  <cp:lastPrinted>2017-05-30T15:07:57Z</cp:lastPrinted>
  <dcterms:created xsi:type="dcterms:W3CDTF">2014-06-08T10:49:58Z</dcterms:created>
  <dcterms:modified xsi:type="dcterms:W3CDTF">2017-05-30T15:08:44Z</dcterms:modified>
</cp:coreProperties>
</file>